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 yWindow="-12" windowWidth="14520" windowHeight="6972" tabRatio="733" firstSheet="9" activeTab="9"/>
  </bookViews>
  <sheets>
    <sheet name="A_Rušenja" sheetId="1" state="hidden" r:id="rId1"/>
    <sheet name="B_Zemljani" sheetId="21" state="hidden" r:id="rId2"/>
    <sheet name="C_BETONSKI" sheetId="4" state="hidden" r:id="rId3"/>
    <sheet name="E_Tesarski" sheetId="19" state="hidden" r:id="rId4"/>
    <sheet name="H_KROVOPOKR" sheetId="20" state="hidden" r:id="rId5"/>
    <sheet name="K_KAMEN" sheetId="23" state="hidden" r:id="rId6"/>
    <sheet name="N_PVC RADOVI" sheetId="26" state="hidden" r:id="rId7"/>
    <sheet name="BRAVARSKI ČELIK" sheetId="45" state="hidden" r:id="rId8"/>
    <sheet name="R_PVC Stolarija" sheetId="29" state="hidden" r:id="rId9"/>
    <sheet name="3. ASISTIVNA I MULTIMEDIJSKA" sheetId="63" r:id="rId10"/>
    <sheet name="Š_GEODETSKI" sheetId="33" state="hidden" r:id="rId11"/>
    <sheet name="Rekapitulacija_HIDRO" sheetId="38" state="hidden" r:id="rId12"/>
    <sheet name="1_V_VODA" sheetId="31" state="hidden" r:id="rId13"/>
    <sheet name="2_V_Kanaliz" sheetId="32" state="hidden" r:id="rId14"/>
    <sheet name="3_voda_objekt" sheetId="34" state="hidden" r:id="rId15"/>
    <sheet name="4_vert_kanal_objekt" sheetId="35" state="hidden" r:id="rId16"/>
    <sheet name="5_horiz_kanal_objekt" sheetId="36" state="hidden" r:id="rId17"/>
    <sheet name="6_sanitarije" sheetId="37" state="hidden" r:id="rId18"/>
    <sheet name="ELEKTROINSTALACIJE" sheetId="42" state="hidden" r:id="rId19"/>
    <sheet name="VATRODOJAVA" sheetId="43" state="hidden" r:id="rId20"/>
    <sheet name="TERMOINSTALACIJE" sheetId="41" state="hidden" r:id="rId21"/>
  </sheets>
  <externalReferences>
    <externalReference r:id="rId22"/>
  </externalReferences>
  <definedNames>
    <definedName name="Bf">'3. ASISTIVNA I MULTIMEDIJSKA'!$H$395</definedName>
    <definedName name="bsgb">'3. ASISTIVNA I MULTIMEDIJSKA'!#REF!</definedName>
    <definedName name="dgg">'3. ASISTIVNA I MULTIMEDIJSKA'!#REF!</definedName>
    <definedName name="dhub">'3. ASISTIVNA I MULTIMEDIJSKA'!#REF!</definedName>
    <definedName name="DNH">'3. ASISTIVNA I MULTIMEDIJSKA'!#REF!</definedName>
    <definedName name="EDFGVB">'3. ASISTIVNA I MULTIMEDIJSKA'!$H$455</definedName>
    <definedName name="HFGUIG">'3. ASISTIVNA I MULTIMEDIJSKA'!$H$341</definedName>
    <definedName name="_xlnm.Print_Titles" localSheetId="12">'1_V_VODA'!$1:$2</definedName>
    <definedName name="_xlnm.Print_Titles" localSheetId="13">'2_V_Kanaliz'!$1:$2</definedName>
    <definedName name="_xlnm.Print_Titles" localSheetId="9">'3. ASISTIVNA I MULTIMEDIJSKA'!$1:$3</definedName>
    <definedName name="_xlnm.Print_Titles" localSheetId="14">'3_voda_objekt'!$1:$2</definedName>
    <definedName name="_xlnm.Print_Titles" localSheetId="15">'4_vert_kanal_objekt'!$1:$2</definedName>
    <definedName name="_xlnm.Print_Titles" localSheetId="16">'5_horiz_kanal_objekt'!$1:$2</definedName>
    <definedName name="_xlnm.Print_Titles" localSheetId="17">'6_sanitarije'!$1:$2</definedName>
    <definedName name="_xlnm.Print_Titles" localSheetId="0">A_Rušenja!$1:$2</definedName>
    <definedName name="_xlnm.Print_Titles" localSheetId="1">B_Zemljani!$1:$3</definedName>
    <definedName name="_xlnm.Print_Titles" localSheetId="7">'BRAVARSKI ČELIK'!$1:$2</definedName>
    <definedName name="_xlnm.Print_Titles" localSheetId="2">C_BETONSKI!$1:$2</definedName>
    <definedName name="_xlnm.Print_Titles" localSheetId="3">E_Tesarski!$1:$2</definedName>
    <definedName name="_xlnm.Print_Titles" localSheetId="4">H_KROVOPOKR!$1:$2</definedName>
    <definedName name="_xlnm.Print_Titles" localSheetId="5">K_KAMEN!$1:$2</definedName>
    <definedName name="_xlnm.Print_Titles" localSheetId="6">'N_PVC RADOVI'!$1:$2</definedName>
    <definedName name="_xlnm.Print_Titles" localSheetId="8">'R_PVC Stolarija'!$1:$2</definedName>
    <definedName name="_xlnm.Print_Titles" localSheetId="10">Š_GEODETSKI!$1:$2</definedName>
    <definedName name="JGLIUH">'3. ASISTIVNA I MULTIMEDIJSKA'!$H$325</definedName>
    <definedName name="LČPK">'3. ASISTIVNA I MULTIMEDIJSKA'!#REF!</definedName>
    <definedName name="MJBJK">'3. ASISTIVNA I MULTIMEDIJSKA'!$H$213</definedName>
    <definedName name="NEMA">'3. ASISTIVNA I MULTIMEDIJSKA'!#REF!</definedName>
    <definedName name="NHN">'3. ASISTIVNA I MULTIMEDIJSKA'!#REF!</definedName>
    <definedName name="NJM">'3. ASISTIVNA I MULTIMEDIJSKA'!#REF!</definedName>
    <definedName name="_xlnm.Print_Area" localSheetId="9">'3. ASISTIVNA I MULTIMEDIJSKA'!$B$1:$J$199</definedName>
    <definedName name="_xlnm.Print_Area" localSheetId="2">C_BETONSKI!$A$1:$F$226</definedName>
    <definedName name="sfbsfgb">'3. ASISTIVNA I MULTIMEDIJSKA'!#REF!</definedName>
    <definedName name="sgnb">'3. ASISTIVNA I MULTIMEDIJSKA'!#REF!</definedName>
    <definedName name="Ukupno411">[1]Troskovnik2018!$G$51</definedName>
    <definedName name="Ukupno4110">[1]Troskovnik2018!$G$1118</definedName>
    <definedName name="Ukupno4111">[1]Troskovnik2018!$G$1164</definedName>
    <definedName name="Ukupno412">[1]Troskovnik2018!$G$81</definedName>
    <definedName name="Ukupno413">[1]Troskovnik2018!$G$120</definedName>
    <definedName name="Ukupno414">[1]Troskovnik2018!$G$800</definedName>
    <definedName name="Ukupno415">[1]Troskovnik2018!$G$867</definedName>
    <definedName name="Ukupno416">[1]Troskovnik2018!$G$906</definedName>
    <definedName name="Ukupno417">[1]Troskovnik2018!$G$958</definedName>
    <definedName name="Ukupno418">[1]Troskovnik2018!$G$1056</definedName>
    <definedName name="Ukupno419">[1]Troskovnik2018!$G$1066</definedName>
    <definedName name="Ukupno421">[1]Troskovnik2018!$G$1261</definedName>
    <definedName name="Ukupno422">[1]Troskovnik2018!$G$1294</definedName>
    <definedName name="Ukupno4231">[1]Troskovnik2018!$G$1324</definedName>
    <definedName name="Ukupno4232">[1]Troskovnik2018!$G$1340</definedName>
    <definedName name="Ukupno4241">[1]Troskovnik2018!$G$1352</definedName>
    <definedName name="Ukupno4242">[1]Troskovnik2018!$G$1361</definedName>
    <definedName name="Ukupno4251">[1]Troskovnik2018!$G$1374</definedName>
    <definedName name="Ukupno4252">[1]Troskovnik2018!$G$1383</definedName>
    <definedName name="Ukupno426">[1]Troskovnik2018!$G$1404</definedName>
    <definedName name="Ukupno427">[1]Troskovnik2018!$G$1429</definedName>
    <definedName name="Ukupno428">[1]Troskovnik2018!$G$1442</definedName>
  </definedNames>
  <calcPr calcId="144525"/>
</workbook>
</file>

<file path=xl/calcChain.xml><?xml version="1.0" encoding="utf-8"?>
<calcChain xmlns="http://schemas.openxmlformats.org/spreadsheetml/2006/main">
  <c r="H20" i="63" l="1"/>
  <c r="H189" i="63" l="1"/>
  <c r="H185" i="63"/>
  <c r="H181" i="63"/>
  <c r="H177" i="63"/>
  <c r="H173" i="63"/>
  <c r="H169" i="63"/>
  <c r="H165" i="63"/>
  <c r="H161" i="63"/>
  <c r="H157" i="63"/>
  <c r="H153" i="63"/>
  <c r="H149" i="63"/>
  <c r="H145" i="63"/>
  <c r="H141" i="63"/>
  <c r="H137" i="63"/>
  <c r="H133" i="63"/>
  <c r="H129" i="63"/>
  <c r="H125" i="63"/>
  <c r="H121" i="63"/>
  <c r="H117" i="63"/>
  <c r="H113" i="63"/>
  <c r="H109" i="63"/>
  <c r="H105" i="63"/>
  <c r="H101" i="63"/>
  <c r="H97" i="63"/>
  <c r="H88" i="63"/>
  <c r="H84" i="63"/>
  <c r="H80" i="63"/>
  <c r="H76" i="63"/>
  <c r="H72" i="63"/>
  <c r="H68" i="63"/>
  <c r="H64" i="63"/>
  <c r="H60" i="63"/>
  <c r="H56" i="63"/>
  <c r="H52" i="63"/>
  <c r="H48" i="63"/>
  <c r="H44" i="63"/>
  <c r="H40" i="63"/>
  <c r="H36" i="63"/>
  <c r="H32" i="63"/>
  <c r="H28" i="63"/>
  <c r="H24" i="63"/>
  <c r="H16" i="63"/>
  <c r="H191" i="63" l="1"/>
  <c r="H196" i="63" s="1"/>
  <c r="H90" i="63"/>
  <c r="H195" i="63" s="1"/>
  <c r="H198" i="63" l="1"/>
  <c r="J575" i="41" l="1"/>
  <c r="J560" i="41"/>
  <c r="J555" i="41"/>
  <c r="J541" i="41"/>
  <c r="J525" i="41"/>
  <c r="J520" i="41"/>
  <c r="J513" i="41"/>
  <c r="J508" i="41"/>
  <c r="J507" i="41"/>
  <c r="J506" i="41"/>
  <c r="J501" i="41"/>
  <c r="J500" i="41"/>
  <c r="J495" i="41"/>
  <c r="J494" i="41"/>
  <c r="J490" i="41"/>
  <c r="J485" i="41"/>
  <c r="J484" i="41"/>
  <c r="J478" i="41"/>
  <c r="J477" i="41"/>
  <c r="J476" i="41"/>
  <c r="J470" i="41"/>
  <c r="J469" i="41"/>
  <c r="J468" i="41"/>
  <c r="J467" i="41"/>
  <c r="J463" i="41"/>
  <c r="J462" i="41"/>
  <c r="J461" i="41"/>
  <c r="J460" i="41"/>
  <c r="J454" i="41"/>
  <c r="J445" i="41"/>
  <c r="J433" i="41"/>
  <c r="J422" i="41"/>
  <c r="J410" i="41"/>
  <c r="J397" i="41"/>
  <c r="J383" i="41"/>
  <c r="J363" i="41"/>
  <c r="J359" i="41"/>
  <c r="J354" i="41"/>
  <c r="J348" i="41"/>
  <c r="J343" i="41"/>
  <c r="J339" i="41"/>
  <c r="J335" i="41"/>
  <c r="J331" i="41"/>
  <c r="J326" i="41"/>
  <c r="J323" i="41"/>
  <c r="J319" i="41"/>
  <c r="J295" i="41"/>
  <c r="J294" i="41"/>
  <c r="J293" i="41"/>
  <c r="J292" i="41"/>
  <c r="J291" i="41"/>
  <c r="J283" i="41"/>
  <c r="J282" i="41"/>
  <c r="J277" i="41"/>
  <c r="J276" i="41"/>
  <c r="J275" i="41"/>
  <c r="J274" i="41"/>
  <c r="J273" i="41"/>
  <c r="J268" i="41"/>
  <c r="J264" i="41"/>
  <c r="J260" i="41"/>
  <c r="J257" i="41"/>
  <c r="J254" i="41"/>
  <c r="J248" i="41"/>
  <c r="J247" i="41"/>
  <c r="J246" i="41"/>
  <c r="J245" i="41"/>
  <c r="J239" i="41"/>
  <c r="J238" i="41"/>
  <c r="J232" i="41"/>
  <c r="J231" i="41"/>
  <c r="J225" i="41"/>
  <c r="J224" i="41"/>
  <c r="J223" i="41"/>
  <c r="J222" i="41"/>
  <c r="J221" i="41"/>
  <c r="J220" i="41"/>
  <c r="J214" i="41"/>
  <c r="J207" i="41"/>
  <c r="J202" i="41"/>
  <c r="J198" i="41"/>
  <c r="J194" i="41"/>
  <c r="J190" i="41"/>
  <c r="J186" i="41"/>
  <c r="J178" i="41"/>
  <c r="J171" i="41"/>
  <c r="J162" i="41"/>
  <c r="J147" i="41"/>
  <c r="J142" i="41"/>
  <c r="J136" i="41"/>
  <c r="J132" i="41"/>
  <c r="J131" i="41"/>
  <c r="J125" i="41"/>
  <c r="J124" i="41"/>
  <c r="J118" i="41"/>
  <c r="J117" i="41"/>
  <c r="J111" i="41"/>
  <c r="J110" i="41"/>
  <c r="J109" i="41"/>
  <c r="J108" i="41"/>
  <c r="J107" i="41"/>
  <c r="J100" i="41"/>
  <c r="J99" i="41"/>
  <c r="J98" i="41"/>
  <c r="J97" i="41"/>
  <c r="J96" i="41"/>
  <c r="J90" i="41"/>
  <c r="J86" i="41"/>
  <c r="J82" i="41"/>
  <c r="J78" i="41"/>
  <c r="J77" i="41"/>
  <c r="J76" i="41"/>
  <c r="J65" i="41"/>
  <c r="J62" i="41"/>
  <c r="J57" i="41"/>
  <c r="J54" i="41"/>
  <c r="J52" i="41"/>
  <c r="J49" i="41"/>
  <c r="J46" i="41"/>
  <c r="J45" i="41"/>
  <c r="J39" i="41"/>
  <c r="J38" i="41"/>
  <c r="J37" i="41"/>
  <c r="J36" i="41"/>
  <c r="J35" i="41"/>
  <c r="J34" i="41"/>
  <c r="J33" i="41"/>
  <c r="J32" i="41"/>
  <c r="J31" i="41"/>
  <c r="J30" i="41"/>
  <c r="J29" i="41"/>
  <c r="J28" i="41"/>
  <c r="J27" i="41"/>
  <c r="J26" i="41"/>
  <c r="J25" i="41"/>
  <c r="J24" i="41"/>
  <c r="E15" i="43"/>
  <c r="E14" i="43"/>
  <c r="E13" i="43"/>
  <c r="E12" i="43"/>
  <c r="E11" i="43"/>
  <c r="E10" i="43"/>
  <c r="E9" i="43"/>
  <c r="E8" i="43"/>
  <c r="E7" i="43"/>
  <c r="E6" i="43"/>
  <c r="E5" i="43"/>
  <c r="E4" i="43"/>
  <c r="E3" i="43"/>
  <c r="I1189" i="42"/>
  <c r="I1185" i="42"/>
  <c r="I1181" i="42"/>
  <c r="I1177" i="42"/>
  <c r="I1174" i="42"/>
  <c r="I1170" i="42"/>
  <c r="I1166" i="42"/>
  <c r="I1163" i="42"/>
  <c r="I1158" i="42"/>
  <c r="I1154" i="42"/>
  <c r="I1150" i="42"/>
  <c r="I1147" i="42"/>
  <c r="I1143" i="42"/>
  <c r="I1138" i="42"/>
  <c r="I1135" i="42"/>
  <c r="I1131" i="42"/>
  <c r="I1128" i="42"/>
  <c r="I1125" i="42"/>
  <c r="I1124" i="42"/>
  <c r="I1121" i="42"/>
  <c r="I1120" i="42"/>
  <c r="I1119" i="42"/>
  <c r="I1115" i="42"/>
  <c r="I1112" i="42"/>
  <c r="I1109" i="42"/>
  <c r="I1101" i="42"/>
  <c r="I1097" i="42"/>
  <c r="I1093" i="42"/>
  <c r="I1089" i="42"/>
  <c r="I1085" i="42"/>
  <c r="I1081" i="42"/>
  <c r="I1078" i="42"/>
  <c r="I1074" i="42"/>
  <c r="I1070" i="42"/>
  <c r="I1067" i="42"/>
  <c r="I1062" i="42"/>
  <c r="I1057" i="42"/>
  <c r="I1044" i="42"/>
  <c r="I1040" i="42"/>
  <c r="I1035" i="42"/>
  <c r="I1031" i="42"/>
  <c r="I1027" i="42"/>
  <c r="I1023" i="42"/>
  <c r="I1010" i="42"/>
  <c r="I1006" i="42"/>
  <c r="I1005" i="42"/>
  <c r="I1004" i="42"/>
  <c r="I994" i="42"/>
  <c r="I990" i="42"/>
  <c r="I986" i="42"/>
  <c r="I982" i="42"/>
  <c r="I964" i="42"/>
  <c r="I943" i="42"/>
  <c r="I942" i="42"/>
  <c r="I941" i="42"/>
  <c r="I938" i="42"/>
  <c r="I937" i="42"/>
  <c r="I936" i="42"/>
  <c r="I935" i="42"/>
  <c r="I934" i="42"/>
  <c r="I931" i="42"/>
  <c r="I930" i="42"/>
  <c r="I927" i="42"/>
  <c r="I923" i="42"/>
  <c r="I922" i="42"/>
  <c r="I919" i="42"/>
  <c r="I911" i="42"/>
  <c r="I907" i="42"/>
  <c r="I903" i="42"/>
  <c r="I895" i="42"/>
  <c r="I891" i="42"/>
  <c r="I888" i="42"/>
  <c r="I884" i="42"/>
  <c r="I883" i="42"/>
  <c r="I880" i="42"/>
  <c r="I879" i="42"/>
  <c r="I878" i="42"/>
  <c r="I865" i="42"/>
  <c r="I862" i="42"/>
  <c r="I858" i="42"/>
  <c r="I854" i="42"/>
  <c r="I850" i="42"/>
  <c r="I846" i="42"/>
  <c r="I845" i="42"/>
  <c r="I844" i="42"/>
  <c r="I840" i="42"/>
  <c r="I837" i="42"/>
  <c r="I836" i="42"/>
  <c r="I833" i="42"/>
  <c r="I832" i="42"/>
  <c r="I831" i="42"/>
  <c r="I828" i="42"/>
  <c r="I827" i="42"/>
  <c r="I824" i="42"/>
  <c r="I821" i="42"/>
  <c r="I820" i="42"/>
  <c r="I819" i="42"/>
  <c r="I816" i="42"/>
  <c r="I813" i="42"/>
  <c r="I810" i="42"/>
  <c r="I807" i="42"/>
  <c r="I804" i="42"/>
  <c r="I800" i="42"/>
  <c r="I795" i="42"/>
  <c r="I791" i="42"/>
  <c r="I787" i="42"/>
  <c r="I783" i="42"/>
  <c r="I772" i="42"/>
  <c r="I767" i="42"/>
  <c r="I763" i="42"/>
  <c r="I760" i="42"/>
  <c r="I756" i="42"/>
  <c r="I753" i="42"/>
  <c r="I749" i="42"/>
  <c r="I745" i="42"/>
  <c r="I742" i="42"/>
  <c r="I738" i="42"/>
  <c r="I725" i="42"/>
  <c r="I721" i="42"/>
  <c r="I717" i="42"/>
  <c r="I713" i="42"/>
  <c r="I709" i="42"/>
  <c r="I705" i="42"/>
  <c r="I702" i="42"/>
  <c r="I698" i="42"/>
  <c r="I694" i="42"/>
  <c r="I690" i="42"/>
  <c r="I687" i="42"/>
  <c r="I684" i="42"/>
  <c r="I681" i="42"/>
  <c r="I677" i="42"/>
  <c r="I674" i="42"/>
  <c r="I670" i="42"/>
  <c r="I666" i="42"/>
  <c r="I662" i="42"/>
  <c r="I658" i="42"/>
  <c r="I655" i="42"/>
  <c r="I651" i="42"/>
  <c r="I647" i="42"/>
  <c r="I643" i="42"/>
  <c r="I639" i="42"/>
  <c r="I635" i="42"/>
  <c r="I631" i="42"/>
  <c r="I623" i="42"/>
  <c r="I619" i="42"/>
  <c r="I603" i="42"/>
  <c r="I599" i="42"/>
  <c r="I596" i="42"/>
  <c r="I593" i="42"/>
  <c r="I589" i="42"/>
  <c r="I586" i="42"/>
  <c r="I581" i="42"/>
  <c r="I577" i="42"/>
  <c r="I574" i="42"/>
  <c r="I571" i="42"/>
  <c r="I568" i="42"/>
  <c r="I564" i="42"/>
  <c r="I560" i="42"/>
  <c r="I556" i="42"/>
  <c r="I552" i="42"/>
  <c r="I549" i="42"/>
  <c r="I545" i="42"/>
  <c r="I541" i="42"/>
  <c r="I537" i="42"/>
  <c r="I528" i="42"/>
  <c r="I524" i="42"/>
  <c r="I518" i="42"/>
  <c r="I511" i="42"/>
  <c r="I505" i="42"/>
  <c r="I499" i="42"/>
  <c r="I489" i="42"/>
  <c r="I485" i="42"/>
  <c r="I480" i="42"/>
  <c r="I475" i="42"/>
  <c r="I469" i="42"/>
  <c r="I463" i="42"/>
  <c r="I457" i="42"/>
  <c r="I451" i="42"/>
  <c r="I450" i="42"/>
  <c r="I449" i="42"/>
  <c r="I448" i="42"/>
  <c r="I447" i="42"/>
  <c r="I446" i="42"/>
  <c r="I443" i="42"/>
  <c r="I433" i="42"/>
  <c r="I425" i="42"/>
  <c r="I419" i="42"/>
  <c r="I412" i="42"/>
  <c r="I405" i="42"/>
  <c r="I396" i="42"/>
  <c r="I389" i="42"/>
  <c r="I381" i="42"/>
  <c r="I377" i="42"/>
  <c r="I364" i="42"/>
  <c r="I363" i="42"/>
  <c r="I362" i="42"/>
  <c r="I361" i="42"/>
  <c r="I360" i="42"/>
  <c r="I359" i="42"/>
  <c r="I358" i="42"/>
  <c r="I357" i="42"/>
  <c r="I356" i="42"/>
  <c r="I346" i="42"/>
  <c r="I316" i="42"/>
  <c r="I306" i="42"/>
  <c r="I293" i="42"/>
  <c r="I278" i="42"/>
  <c r="I260" i="42"/>
  <c r="I242" i="42"/>
  <c r="I225" i="42"/>
  <c r="I207" i="42"/>
  <c r="I186" i="42"/>
  <c r="I180" i="42"/>
  <c r="I176" i="42"/>
  <c r="I131" i="42"/>
  <c r="I128" i="42"/>
  <c r="I124" i="42"/>
  <c r="I117" i="42"/>
  <c r="I113" i="42"/>
  <c r="I110" i="42"/>
  <c r="I99" i="42"/>
  <c r="I95" i="42"/>
  <c r="I92" i="42"/>
  <c r="I89" i="42"/>
  <c r="I86" i="42"/>
  <c r="I83" i="42"/>
  <c r="I79" i="42"/>
  <c r="I75" i="42"/>
  <c r="I72" i="42"/>
  <c r="I69" i="42"/>
  <c r="I66" i="42"/>
  <c r="I62" i="42"/>
  <c r="I59" i="42"/>
  <c r="I56" i="42"/>
  <c r="F122" i="37"/>
  <c r="F121" i="37"/>
  <c r="F120" i="37"/>
  <c r="F119" i="37"/>
  <c r="F118" i="37"/>
  <c r="F117" i="37"/>
  <c r="F116" i="37"/>
  <c r="F115" i="37"/>
  <c r="F114" i="37"/>
  <c r="F113" i="37"/>
  <c r="F112" i="37"/>
  <c r="F107" i="37"/>
  <c r="F92" i="37"/>
  <c r="F84" i="37"/>
  <c r="F80" i="37"/>
  <c r="F69" i="37"/>
  <c r="F58" i="37"/>
  <c r="F56" i="37"/>
  <c r="F54" i="37"/>
  <c r="F42" i="37"/>
  <c r="F37" i="37"/>
  <c r="F30" i="37"/>
  <c r="F18" i="37"/>
  <c r="F35" i="36"/>
  <c r="F33" i="36"/>
  <c r="F25" i="36"/>
  <c r="F23" i="36"/>
  <c r="F21" i="36"/>
  <c r="F15" i="36"/>
  <c r="F13" i="36"/>
  <c r="F11" i="36"/>
  <c r="F59" i="35"/>
  <c r="F53" i="35"/>
  <c r="F46" i="35"/>
  <c r="F38" i="35"/>
  <c r="F36" i="35"/>
  <c r="F29" i="35"/>
  <c r="F24" i="35"/>
  <c r="F22" i="35"/>
  <c r="F20" i="35"/>
  <c r="F14" i="35"/>
  <c r="F12" i="35"/>
  <c r="F10" i="35"/>
  <c r="I133" i="42" l="1"/>
  <c r="J365" i="41"/>
  <c r="F131" i="37"/>
  <c r="I366" i="42"/>
  <c r="I774" i="42"/>
  <c r="I896" i="42"/>
  <c r="I996" i="42"/>
  <c r="I1103" i="42"/>
  <c r="I100" i="42"/>
  <c r="I349" i="42"/>
  <c r="I529" i="42"/>
  <c r="J149" i="41"/>
  <c r="J527" i="41"/>
  <c r="I118" i="42"/>
  <c r="I490" i="42"/>
  <c r="I625" i="42"/>
  <c r="I1191" i="42"/>
  <c r="I727" i="42"/>
  <c r="I867" i="42"/>
  <c r="I1046" i="42"/>
  <c r="E16" i="43"/>
  <c r="J298" i="41"/>
  <c r="J366" i="41" s="1"/>
  <c r="J577" i="41"/>
  <c r="F73" i="35"/>
  <c r="F44" i="36"/>
  <c r="F82" i="34"/>
  <c r="F75" i="34"/>
  <c r="F68" i="34"/>
  <c r="F62" i="34"/>
  <c r="F50" i="34"/>
  <c r="F48" i="34"/>
  <c r="F46" i="34"/>
  <c r="F44" i="34"/>
  <c r="F34" i="34"/>
  <c r="F32" i="34"/>
  <c r="F30" i="34"/>
  <c r="F28" i="34"/>
  <c r="F22" i="34"/>
  <c r="F20" i="34"/>
  <c r="F18" i="34"/>
  <c r="F16" i="34"/>
  <c r="F14" i="34"/>
  <c r="F12" i="34"/>
  <c r="F73" i="32"/>
  <c r="F71" i="32"/>
  <c r="F64" i="32"/>
  <c r="F58" i="32"/>
  <c r="F53" i="32"/>
  <c r="F44" i="32"/>
  <c r="F42" i="32"/>
  <c r="F40" i="32"/>
  <c r="F32" i="32"/>
  <c r="F30" i="32"/>
  <c r="F28" i="32"/>
  <c r="F20" i="32"/>
  <c r="F18" i="32"/>
  <c r="F16" i="32"/>
  <c r="F78" i="31"/>
  <c r="F74" i="31"/>
  <c r="F67" i="31"/>
  <c r="F40" i="31"/>
  <c r="F38" i="31"/>
  <c r="F29" i="31"/>
  <c r="F27" i="31"/>
  <c r="F23" i="31"/>
  <c r="F21" i="31"/>
  <c r="F19" i="31"/>
  <c r="F17" i="31"/>
  <c r="B23" i="38"/>
  <c r="C21" i="38" s="1"/>
  <c r="B21" i="38"/>
  <c r="C19" i="38" s="1"/>
  <c r="B19" i="38"/>
  <c r="B17" i="38"/>
  <c r="B15" i="38"/>
  <c r="B12" i="38"/>
  <c r="F33" i="33"/>
  <c r="F20" i="33"/>
  <c r="F306" i="29"/>
  <c r="F298" i="29"/>
  <c r="F293" i="29"/>
  <c r="F284" i="29"/>
  <c r="F275" i="29"/>
  <c r="F266" i="29"/>
  <c r="F257" i="29"/>
  <c r="F249" i="29"/>
  <c r="F241" i="29"/>
  <c r="F232" i="29"/>
  <c r="F224" i="29"/>
  <c r="F216" i="29"/>
  <c r="F208" i="29"/>
  <c r="F200" i="29"/>
  <c r="F192" i="29"/>
  <c r="F184" i="29"/>
  <c r="F176" i="29"/>
  <c r="F168" i="29"/>
  <c r="F160" i="29"/>
  <c r="F152" i="29"/>
  <c r="F144" i="29"/>
  <c r="F138" i="29"/>
  <c r="F130" i="29"/>
  <c r="F121" i="29"/>
  <c r="F113" i="29"/>
  <c r="F102" i="29"/>
  <c r="F94" i="29"/>
  <c r="F86" i="29"/>
  <c r="F79" i="29"/>
  <c r="F71" i="29"/>
  <c r="F63" i="29"/>
  <c r="F55" i="29"/>
  <c r="F49" i="29"/>
  <c r="F41" i="29"/>
  <c r="F35" i="29"/>
  <c r="F27" i="29"/>
  <c r="F311" i="29" s="1"/>
  <c r="E147" i="45"/>
  <c r="E146" i="45"/>
  <c r="E145" i="45"/>
  <c r="E144" i="45"/>
  <c r="E143" i="45"/>
  <c r="E142" i="45"/>
  <c r="E141" i="45"/>
  <c r="E140" i="45"/>
  <c r="E139" i="45"/>
  <c r="E138" i="45"/>
  <c r="E137" i="45"/>
  <c r="E136" i="45"/>
  <c r="E135" i="45"/>
  <c r="E134" i="45"/>
  <c r="E133" i="45"/>
  <c r="E132" i="45"/>
  <c r="E131" i="45"/>
  <c r="E130" i="45"/>
  <c r="E129" i="45"/>
  <c r="E128" i="45"/>
  <c r="E127" i="45"/>
  <c r="E126" i="45"/>
  <c r="F126" i="45" s="1"/>
  <c r="E125" i="45"/>
  <c r="E124" i="45"/>
  <c r="E123" i="45"/>
  <c r="E122" i="45"/>
  <c r="E121" i="45"/>
  <c r="E120" i="45"/>
  <c r="E119" i="45"/>
  <c r="E118" i="45"/>
  <c r="E117" i="45"/>
  <c r="E116" i="45"/>
  <c r="E115" i="45"/>
  <c r="E114" i="45"/>
  <c r="E113" i="45"/>
  <c r="E112" i="45"/>
  <c r="E111" i="45"/>
  <c r="E110" i="45"/>
  <c r="F109" i="45" s="1"/>
  <c r="E109" i="45"/>
  <c r="E108" i="45"/>
  <c r="E107" i="45"/>
  <c r="E106" i="45"/>
  <c r="E105" i="45"/>
  <c r="E104" i="45"/>
  <c r="E103" i="45"/>
  <c r="E102" i="45"/>
  <c r="E101" i="45"/>
  <c r="E100" i="45"/>
  <c r="E99" i="45"/>
  <c r="E98" i="45"/>
  <c r="F98" i="45" s="1"/>
  <c r="E97" i="45"/>
  <c r="E96" i="45"/>
  <c r="E95" i="45"/>
  <c r="E94" i="45"/>
  <c r="E93" i="45"/>
  <c r="E92" i="45"/>
  <c r="E91" i="45"/>
  <c r="E90" i="45"/>
  <c r="E89" i="45"/>
  <c r="E88" i="45"/>
  <c r="E87" i="45"/>
  <c r="E86" i="45"/>
  <c r="E85" i="45"/>
  <c r="E84" i="45"/>
  <c r="F84" i="45" s="1"/>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F58" i="45" s="1"/>
  <c r="E57" i="45"/>
  <c r="E56" i="45"/>
  <c r="E55" i="45"/>
  <c r="E54" i="45"/>
  <c r="E53" i="45"/>
  <c r="E52" i="45"/>
  <c r="E51" i="45"/>
  <c r="E50" i="45"/>
  <c r="E49" i="45"/>
  <c r="E48" i="45"/>
  <c r="E47" i="45"/>
  <c r="E46" i="45"/>
  <c r="E45" i="45"/>
  <c r="E44" i="45"/>
  <c r="F44" i="45" s="1"/>
  <c r="F25" i="26"/>
  <c r="F18" i="26"/>
  <c r="F47" i="23"/>
  <c r="F42" i="23"/>
  <c r="F39" i="20"/>
  <c r="F26" i="20"/>
  <c r="F24" i="20"/>
  <c r="F22" i="20"/>
  <c r="F61" i="19"/>
  <c r="F52" i="19"/>
  <c r="F43" i="19"/>
  <c r="F33" i="19"/>
  <c r="E67" i="19" s="1"/>
  <c r="E44" i="20" l="1"/>
  <c r="F87" i="32"/>
  <c r="C15" i="38" s="1"/>
  <c r="F115" i="34"/>
  <c r="C17" i="38" s="1"/>
  <c r="F71" i="45"/>
  <c r="F111" i="31"/>
  <c r="E49" i="23"/>
  <c r="C12" i="38"/>
  <c r="F136" i="45"/>
  <c r="F31" i="26"/>
  <c r="F37" i="33"/>
  <c r="D228" i="4" l="1"/>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F348" i="1"/>
  <c r="F346" i="1"/>
  <c r="F344" i="1"/>
  <c r="F342" i="1"/>
  <c r="F340"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F293" i="1" s="1"/>
  <c r="E292" i="1"/>
  <c r="E291" i="1"/>
  <c r="E290" i="1"/>
  <c r="E289" i="1"/>
  <c r="E288" i="1"/>
  <c r="E287" i="1"/>
  <c r="E286" i="1"/>
  <c r="E285" i="1"/>
  <c r="E284" i="1"/>
  <c r="E283" i="1"/>
  <c r="E282" i="1"/>
  <c r="E281" i="1"/>
  <c r="E280" i="1"/>
  <c r="E279" i="1"/>
  <c r="E278" i="1"/>
  <c r="E277" i="1"/>
  <c r="E276" i="1"/>
  <c r="E275" i="1"/>
  <c r="F275" i="1" s="1"/>
  <c r="E274" i="1"/>
  <c r="E273" i="1"/>
  <c r="E272" i="1"/>
  <c r="E271" i="1"/>
  <c r="E270" i="1"/>
  <c r="E269" i="1"/>
  <c r="E268" i="1"/>
  <c r="E267" i="1"/>
  <c r="E266" i="1"/>
  <c r="E265" i="1"/>
  <c r="E264" i="1"/>
  <c r="E263" i="1"/>
  <c r="E262" i="1"/>
  <c r="E261" i="1"/>
  <c r="E260" i="1"/>
  <c r="F260" i="1" s="1"/>
  <c r="E259" i="1"/>
  <c r="E258" i="1"/>
  <c r="E257" i="1"/>
  <c r="E256" i="1"/>
  <c r="E255" i="1"/>
  <c r="E254" i="1"/>
  <c r="E253" i="1"/>
  <c r="E252" i="1"/>
  <c r="E251" i="1"/>
  <c r="F251" i="1" s="1"/>
  <c r="E250" i="1"/>
  <c r="E249" i="1"/>
  <c r="F249" i="1" s="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F167" i="1" s="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F49" i="1" s="1"/>
  <c r="E48" i="1"/>
  <c r="E47" i="1"/>
  <c r="E46" i="1"/>
  <c r="E45" i="1"/>
  <c r="C23" i="38"/>
  <c r="C28" i="38" s="1"/>
  <c r="F45" i="1" l="1"/>
  <c r="F84" i="1"/>
  <c r="F264" i="1"/>
  <c r="F126" i="21"/>
  <c r="F130" i="21"/>
  <c r="F134" i="21"/>
  <c r="F138" i="21"/>
  <c r="F142" i="21"/>
  <c r="F146" i="21"/>
  <c r="F150" i="21"/>
  <c r="F54" i="1"/>
  <c r="F58" i="1"/>
  <c r="F66" i="1"/>
  <c r="F262" i="1"/>
  <c r="F124" i="21"/>
  <c r="F128" i="21"/>
  <c r="F132" i="21"/>
  <c r="F136" i="21"/>
  <c r="F140" i="21"/>
  <c r="F144" i="21"/>
  <c r="F148" i="21"/>
  <c r="F152" i="21"/>
  <c r="F243" i="1"/>
  <c r="F247" i="1"/>
  <c r="F33" i="21"/>
  <c r="F37" i="21"/>
  <c r="F41" i="21"/>
  <c r="F45" i="21"/>
  <c r="F49" i="21"/>
  <c r="F53" i="21"/>
  <c r="F57" i="21"/>
  <c r="F181" i="1"/>
  <c r="F31" i="21"/>
  <c r="F35" i="21"/>
  <c r="F39" i="21"/>
  <c r="F43" i="21"/>
  <c r="F47" i="21"/>
  <c r="F51" i="21"/>
  <c r="F55" i="21"/>
  <c r="F59" i="21"/>
  <c r="F63" i="21"/>
  <c r="F67" i="21"/>
  <c r="F71" i="21"/>
  <c r="F75" i="21"/>
  <c r="F79" i="21"/>
  <c r="F83" i="21"/>
  <c r="F87" i="21"/>
  <c r="F185" i="1"/>
  <c r="F189" i="1"/>
  <c r="F193" i="1"/>
  <c r="F217" i="1"/>
  <c r="F245" i="1"/>
  <c r="F61" i="21"/>
  <c r="F65" i="21"/>
  <c r="F69" i="21"/>
  <c r="F73" i="21"/>
  <c r="F77" i="21"/>
  <c r="F81" i="21"/>
  <c r="F85" i="21"/>
  <c r="F89" i="21"/>
  <c r="F93" i="21"/>
  <c r="F97" i="21"/>
  <c r="F101" i="21"/>
  <c r="F105" i="21"/>
  <c r="F109" i="21"/>
  <c r="F113" i="21"/>
  <c r="F117" i="21"/>
  <c r="F121" i="21"/>
  <c r="F142" i="1"/>
  <c r="F150" i="1"/>
  <c r="F277" i="1"/>
  <c r="F289" i="1"/>
  <c r="F296" i="1"/>
  <c r="F300" i="1"/>
  <c r="F91" i="21"/>
  <c r="F95" i="21"/>
  <c r="F99" i="21"/>
  <c r="F103" i="21"/>
  <c r="F107" i="21"/>
  <c r="F111" i="21"/>
  <c r="F115" i="21"/>
  <c r="F119" i="21"/>
  <c r="F287" i="1"/>
  <c r="F291" i="1"/>
  <c r="F294" i="1"/>
  <c r="F298" i="1"/>
  <c r="F330" i="1"/>
  <c r="F338" i="1"/>
  <c r="F93" i="1"/>
  <c r="F101" i="1"/>
  <c r="F109" i="1"/>
  <c r="F117" i="1"/>
  <c r="F125" i="1"/>
  <c r="F133" i="1"/>
  <c r="F157" i="1"/>
  <c r="F172" i="1"/>
  <c r="F228" i="1"/>
  <c r="F258" i="1"/>
  <c r="F273" i="1"/>
  <c r="F288" i="1"/>
  <c r="F292" i="1"/>
  <c r="F295" i="1"/>
  <c r="F299" i="1"/>
  <c r="F307" i="1"/>
  <c r="F319" i="1"/>
  <c r="F32" i="21"/>
  <c r="F36" i="21"/>
  <c r="F40" i="21"/>
  <c r="F44" i="21"/>
  <c r="F48" i="21"/>
  <c r="F52" i="21"/>
  <c r="F56" i="21"/>
  <c r="F60" i="21"/>
  <c r="F64" i="21"/>
  <c r="F68" i="21"/>
  <c r="F76" i="21"/>
  <c r="F80" i="21"/>
  <c r="F84" i="21"/>
  <c r="F88" i="21"/>
  <c r="F92" i="21"/>
  <c r="F96" i="21"/>
  <c r="F100" i="21"/>
  <c r="F104" i="21"/>
  <c r="F108" i="21"/>
  <c r="F112" i="21"/>
  <c r="F116" i="21"/>
  <c r="F120" i="21"/>
  <c r="F123" i="21"/>
  <c r="F127" i="21"/>
  <c r="F131" i="21"/>
  <c r="F135" i="21"/>
  <c r="F139" i="21"/>
  <c r="F143" i="21"/>
  <c r="F147" i="21"/>
  <c r="F151" i="21"/>
  <c r="E226" i="4"/>
  <c r="F75" i="1"/>
  <c r="F163" i="1"/>
  <c r="F198" i="1"/>
  <c r="F210" i="1"/>
  <c r="F234" i="1"/>
  <c r="F238" i="1"/>
  <c r="F271" i="1"/>
  <c r="F286" i="1"/>
  <c r="F290" i="1"/>
  <c r="F297" i="1"/>
  <c r="F309" i="1"/>
  <c r="F313" i="1"/>
  <c r="F325" i="1"/>
  <c r="F30" i="21"/>
  <c r="F34" i="21"/>
  <c r="F38" i="21"/>
  <c r="F42" i="21"/>
  <c r="F46" i="21"/>
  <c r="F50" i="21"/>
  <c r="F54" i="21"/>
  <c r="F58" i="21"/>
  <c r="F62" i="21"/>
  <c r="F66" i="21"/>
  <c r="F70" i="21"/>
  <c r="F74" i="21"/>
  <c r="F78" i="21"/>
  <c r="F82" i="21"/>
  <c r="F86" i="21"/>
  <c r="F90" i="21"/>
  <c r="F94" i="21"/>
  <c r="F98" i="21"/>
  <c r="F102" i="21"/>
  <c r="F106" i="21"/>
  <c r="F110" i="21"/>
  <c r="F114" i="21"/>
  <c r="F118" i="21"/>
  <c r="I122" i="21"/>
  <c r="F122" i="21" s="1"/>
  <c r="F125" i="21"/>
  <c r="F129" i="21"/>
  <c r="F133" i="21"/>
  <c r="F137" i="21"/>
  <c r="F141" i="21"/>
  <c r="F145" i="21"/>
  <c r="F149" i="21"/>
  <c r="F153" i="21"/>
  <c r="E351" i="1" l="1"/>
  <c r="I157" i="21"/>
  <c r="E157" i="21"/>
  <c r="F147" i="45"/>
  <c r="F151" i="45" s="1"/>
  <c r="I4" i="42"/>
  <c r="I6" i="42" s="1"/>
  <c r="I10" i="42"/>
  <c r="I11" i="42"/>
  <c r="I12" i="42"/>
  <c r="I13" i="42"/>
  <c r="I14" i="42"/>
  <c r="I15" i="42"/>
  <c r="I16" i="42"/>
  <c r="I17" i="42"/>
  <c r="I18" i="42"/>
  <c r="I19" i="42"/>
  <c r="I24" i="42"/>
  <c r="I25" i="42"/>
  <c r="I26" i="42"/>
  <c r="I31" i="42"/>
  <c r="I33" i="42" s="1"/>
  <c r="I36" i="42"/>
  <c r="I38" i="42" s="1"/>
  <c r="J4" i="41"/>
  <c r="J6" i="41"/>
  <c r="J8" i="41"/>
  <c r="J10" i="41"/>
  <c r="J13" i="41" l="1"/>
  <c r="I28" i="42"/>
  <c r="I21" i="42"/>
  <c r="I40" i="42" l="1"/>
</calcChain>
</file>

<file path=xl/sharedStrings.xml><?xml version="1.0" encoding="utf-8"?>
<sst xmlns="http://schemas.openxmlformats.org/spreadsheetml/2006/main" count="3762" uniqueCount="2098">
  <si>
    <t>Razne tesarske podkonstrukcije, poletvanja i sl., izvode se prema nacrtima i opisu jelovom ili smrekovom građom koja mora biti zaštićena odgovarajućim sredstvom za zaštitu drva, te u svemu mora zadovoljavati važeće propise.</t>
  </si>
  <si>
    <t>Dobava materijala i postava gredica.</t>
  </si>
  <si>
    <t>Gredice od jelove ili smrekove građe postavljaju se okomito na strehu.</t>
  </si>
  <si>
    <t>instal. cijevi CS 50</t>
  </si>
  <si>
    <t>instal. cijevi CS 60</t>
  </si>
  <si>
    <t>11.3.Rezanje i ovod postojećeg tel. kabela TK 10 4x15x0,6 mm u tel. zdenac</t>
  </si>
  <si>
    <t xml:space="preserve"> i završnim, toplinski obrađenim lakom. Razdjelnik treba biti izrađen u dvije sekcije odjeljene odgovarajućim pregradama i posebnim vratima i bravama. Sekcije trebaju biti vidno označene radi</t>
  </si>
  <si>
    <t>razlikovanja. U razdjelnik će se ugraditi slijedeća oprema kao proizvodnje «Schneider»:</t>
  </si>
  <si>
    <t>- 5 kom sklopka C60H 10C/1</t>
  </si>
  <si>
    <t>- 6 kom sklopka C60H 10C/1</t>
  </si>
  <si>
    <t xml:space="preserve">- 5 kom sklopka C60H 16C/1 </t>
  </si>
  <si>
    <t>Cijevi međusobno spajati originalnim kolčacima s gumenim brtvama.</t>
  </si>
  <si>
    <t>Nakon ispitivanja postavljenih cijevi tjeme i bokovi se zaštićuju kamenim granulatom tip "0".</t>
  </si>
  <si>
    <t>Odabrane cijevi kao tip "SN 8" "Pipelife" prema ONORM 5184, s podebljanom debljinom stijenke, ili od drugog proizvođača ali istih karakteristika kao odabrane.</t>
  </si>
  <si>
    <t>U krilo se ugrađuju odzračne rešetke  400x200 mm.</t>
  </si>
  <si>
    <t>Osnovna konstrukcija je od čeličnih cijevi sa protupožarnom  izolacijskom oblogom i završnom oblogom od tipskih čeličnih  profila 104x80 mm.</t>
  </si>
  <si>
    <t>1.12.Proboj zidova građevine ispod razine podova radi prolaza cijevi. Zidovi su debljine 35 cm i trba načiniti otvor sradnje mjere 30x25 cm</t>
  </si>
  <si>
    <t>6. INSTALACIJA EMP KOTLOVNICE</t>
  </si>
  <si>
    <t>7. PREKIDAČI I UTIČNICE</t>
  </si>
  <si>
    <t>8. SVJETILJKE</t>
  </si>
  <si>
    <t>9. DIESEL ELEKTRIČKO POSTROJENJE</t>
  </si>
  <si>
    <t>7.17.Isto kao st. 7.15. samo utičnica zidna za 24 V kao GEWISS 62538 u zaštiti IP 44 sa pripadajućim utikačem</t>
  </si>
  <si>
    <t xml:space="preserve"> parket ljepljen za podlogu, komplet s kutnim letvama</t>
  </si>
  <si>
    <t xml:space="preserve"> sastav slojeva:</t>
  </si>
  <si>
    <t>Pri pokrivanje krova ostalog dijela krova svaki treći crijep čavlati za letve pocinčanim čeličnim čavlima.</t>
  </si>
  <si>
    <t>10. VANJSKA RASVJETA</t>
  </si>
  <si>
    <t>C. INSTALACIJE SLABE STRUJE</t>
  </si>
  <si>
    <t>11. RADOVI ZA PRIKLJ. NA TEL. MREŽU</t>
  </si>
  <si>
    <t>12. STRUKTURNO KABLIRANJE</t>
  </si>
  <si>
    <t>13. RTV ANTENSKA INSTALACIJA</t>
  </si>
  <si>
    <t>D. ZAŠTITA OD PRENAPONA</t>
  </si>
  <si>
    <t>14. GROMOBRANSKA INSTALACIJA</t>
  </si>
  <si>
    <t xml:space="preserve">E. GRAĐEVINSKI RADOVI </t>
  </si>
  <si>
    <t xml:space="preserve">     UZ ELEKTROINSTALACIJE                       </t>
  </si>
  <si>
    <t xml:space="preserve">       III ) SVEUKUPNO:</t>
  </si>
  <si>
    <t>A. RADOVI U NADLEŽNOSTI ELEKTRODISTRIBUCIJE</t>
  </si>
  <si>
    <t>Letvanje za pokrov MEDITERAN crijepom.</t>
  </si>
  <si>
    <t>Na srehi ispod crijepa za letvu pričvrstiti tipski odzračni element s češljem koji zatvara šupljinu vala crijepa, te istovremeno omogućava provjetravanje.</t>
  </si>
  <si>
    <t>Stavka uključuje:</t>
  </si>
  <si>
    <t>- ugradba tipske odzračne trake koja omogućuje provjetravanje na sljemenu ili grebenu</t>
  </si>
  <si>
    <t>Izrada oplate podrazumjeva i izradu oplate za otvore, prodore i šliceve u betonskim i AB elementima.</t>
  </si>
  <si>
    <t>Vanjske prozorske klupčice od kamena, presjeka 25 x 4 cm, postavljene u cementnom mortu.</t>
  </si>
  <si>
    <t>Stavka uključuje izradu posteljice prije polaganja cijevi u visini 10 cm, te zasipanje postavljenih cijevi u visini 20 cm iznad tjemena cijevi.</t>
  </si>
  <si>
    <t>Obračun po m3.</t>
  </si>
  <si>
    <t>Stavka obuhvaća pažljivu demontažu unutarnjih i vanjskih vrata komplet s dovratnicima.</t>
  </si>
  <si>
    <t>a) jednokrilna unutarnja  vrata, zidarski otvor veličine 105/210 cm</t>
  </si>
  <si>
    <t>b) dvokrilna vanjska  vrata, zidarski otvor  veličine 160/210 cm</t>
  </si>
  <si>
    <t>c) jednokrilna vanjska vrata, zidarski otvor veličine 75/210 cm</t>
  </si>
  <si>
    <t>Letve se postavljaju paralelno sa strehom, te se čavlaju pocinčanim čeličnim čavlima za drvenu podkonstrukciju ispod.</t>
  </si>
  <si>
    <t>A.13. Ispitivanje izolacijskog otpora položenog kabela te prijelaznog otpora uzemljivača, izrada protokola i predaja investitoru</t>
  </si>
  <si>
    <t>kpl</t>
  </si>
  <si>
    <t xml:space="preserve">Sve komplet sa razvodnim kutijama i spajanjem; obračunava se po rasvjetnom mjestu. </t>
  </si>
  <si>
    <t>5.2. Isto kao st. 5.1. samo za priključak ventilatora u sanit. čvorovima</t>
  </si>
  <si>
    <t xml:space="preserve">5.3. Isto kao stavka 5.1. samo za instalaciju za daljinski isklop. </t>
  </si>
  <si>
    <t>Ukupno se polaže po isklopniku:</t>
  </si>
  <si>
    <t xml:space="preserve"> -  10 m PP00-Y 3 x2,5 mm2</t>
  </si>
  <si>
    <t>-  18 m PP-Y 3x1,5 mm2</t>
  </si>
  <si>
    <t>-  2,5 m CS 20</t>
  </si>
  <si>
    <t xml:space="preserve">5.4. Isto kao stavka 5.1. samo za instalaciju u garaži, agregatnici i kotlovnici. Instalacija se polaže nadžbukno na odstojne obujmice. </t>
  </si>
  <si>
    <t>-  5,3 m PP-Y 3x1,5 mm2</t>
  </si>
  <si>
    <t>-  0,5 m CS 20</t>
  </si>
  <si>
    <t>12.14. Dobava materijala te izrada instalacije za priključak pozivnog zvona. Instalacija se izvodi vodom PP-Y 3x1,5 mm2 kroz inst. cijevi i po kabelskim stazama komplet sa spajanjem i potrebnim razvodnim kutijama. Ukupno se polaže:</t>
  </si>
  <si>
    <t xml:space="preserve">- PP-Y 3x1,5 mm2   </t>
  </si>
  <si>
    <t>m 27</t>
  </si>
  <si>
    <t>- CS20</t>
  </si>
  <si>
    <t>Cijevi vođene u podu zaštititi bitumeniziranom "dekorodal" trakom, a cijevi vođene u zidu filcom i PVC ovojem.</t>
  </si>
  <si>
    <t>Zaštitni materijal se omata oko cijevi.</t>
  </si>
  <si>
    <t>7.19. Isto kao st. 7.18. samo tipkalo u zaštiti IP 67</t>
  </si>
  <si>
    <t>7.20.Dobava i isporuka investitoru jednofaznog UPS uređaja sa slijedećim svojstvima:</t>
  </si>
  <si>
    <t>- snaga 600 VA</t>
  </si>
  <si>
    <t xml:space="preserve">- ON – LINE tehnologija  </t>
  </si>
  <si>
    <t>- Dvostruka konverzija</t>
  </si>
  <si>
    <t>- Sinusni oblik napona</t>
  </si>
  <si>
    <t>- Autonomija cca 6 min</t>
  </si>
  <si>
    <t>- Automatska premosnica bez prekida za slučaj    kvara</t>
  </si>
  <si>
    <t>- Ulazni napon cca 120 – 276 V</t>
  </si>
  <si>
    <t>- Frekvencija 50 Hz – samodetekcija</t>
  </si>
  <si>
    <t>- Harmonička izobličenja: za linearna &lt;4% i za     nelinearna opterećenja &lt;6%</t>
  </si>
  <si>
    <t>- Preopterećenje trajno 10%</t>
  </si>
  <si>
    <t>- Bučnost &lt; 40dB</t>
  </si>
  <si>
    <t>- Automatski test baterija</t>
  </si>
  <si>
    <t>R) PVC STOLARIJA</t>
  </si>
  <si>
    <t>UKUPNO - R):</t>
  </si>
  <si>
    <t>Dobava i ugradba tuš kade.</t>
  </si>
  <si>
    <t>Tuš kada akrilna, bijele boje.</t>
  </si>
  <si>
    <t>- silikonski kit za brtvljenje spoja kade i zidne keramike</t>
  </si>
  <si>
    <t xml:space="preserve">5.5. Dobava materijala te izrada  instalacije utičnica i EGV vodom PP-Y 3x2,5 mm2. Vod se polaže na kabelsku trasu, u instal. cijevi kroz betonske zidove, podžbukno u prethodno izrađene žljebove u zidovima te kroz KNAUF pregradne zidove. Stavkom se obuhvaća i izrada odgovarajućih žljebova u pregradnim zidovima. </t>
  </si>
  <si>
    <t>Ukupno se polaže po priključnom mjestu:</t>
  </si>
  <si>
    <t>-  7,8 m PP-Y 3x2,5 mm2</t>
  </si>
  <si>
    <t>-  5,4 m CS 20</t>
  </si>
  <si>
    <t>Sve komplet sa razvodnim kutijama i spajanjem; obračunava se po priključnom mjestu.</t>
  </si>
  <si>
    <t>5.6. Isto kao stavka 5.5. samo za instalaciju u garaži, agregatnici i kotlovnici koja se izvodi nadžbukno na odstojnim obujmicama.</t>
  </si>
  <si>
    <t>-  6,5 m  PP-Y 3x2,5 mm2</t>
  </si>
  <si>
    <t>proizvod Klimaoprema, slijedećih dimenzija:</t>
  </si>
  <si>
    <t>297x197</t>
  </si>
  <si>
    <t>297x297</t>
  </si>
  <si>
    <t>497x297</t>
  </si>
  <si>
    <t>Vanjska fiksna žaluzina, tip AFŽ, skupa sa</t>
  </si>
  <si>
    <t>297x597</t>
  </si>
  <si>
    <t>497x597</t>
  </si>
  <si>
    <t>Protusmrzavajuća žaluzina, tip RŽ12, ,</t>
  </si>
  <si>
    <t>215x300</t>
  </si>
  <si>
    <t>Odsisni zračni ventil, proizvod Klimaoprema</t>
  </si>
  <si>
    <t xml:space="preserve">PV 100 </t>
  </si>
  <si>
    <t xml:space="preserve">10.5.Dobava, ugradnja i spajanje rasvjetnog ormarića u rasvjetni stup kao TEP RM -1 </t>
  </si>
  <si>
    <t>10.6.Dobava materijala te izrada ožićenja rasvjetnih stupova vodom PP-Y 3x2.5 mm2</t>
  </si>
  <si>
    <t>10.7.Dobava materijala te spajanje rasvjetnog stupa na uzemljivač Fe-Zn trakom 25x4mm prosječne duljine 2 m komplet sa križnom spojnicom koju nakon vijčanog stezanja zaliti bitumenom</t>
  </si>
  <si>
    <t>22.</t>
  </si>
  <si>
    <t>23.</t>
  </si>
  <si>
    <t>Visina konstrukcije iznosi 2,90 m.</t>
  </si>
  <si>
    <t>U svemu prema statičkom proračunu.</t>
  </si>
  <si>
    <t>1.10.Razbijanje betonske podloge nakon skidanja estriha u širini 40 cm te iskop jarka kroz građevinu, širine 40 i dubine 30 cm te ponovno nasipanje jarka, nakon postave cijevi, uz potrebno nabijanje podloge te ponovna postava bet. podloge za estrih. Višak materijala se odvozi na deponij.</t>
  </si>
  <si>
    <t>Strojno pripremljen beton razastire se do polovine projektirane visine sloja, zatim se postavlja armatura nastavlja sa razastiranjem betona do pune projektirane visine.</t>
  </si>
  <si>
    <t>Dobava materijala, montaža i demontaža cijevne skela od čeličnih cijevi za radove na pročeljima objekta.</t>
  </si>
  <si>
    <t>Zaštitna ograda visine 100 cm u odnosu na pod skele.</t>
  </si>
  <si>
    <t>Obračun po m2.</t>
  </si>
  <si>
    <t>Podnice od daske d=5 cm.</t>
  </si>
  <si>
    <t>Skela se montira do visine 100 cm iznad krovnog vijenca.</t>
  </si>
  <si>
    <t>Montirana skela mora biti u skladu s pravilima zaštite na radu.</t>
  </si>
  <si>
    <t>Postava kamenih klupčica</t>
  </si>
  <si>
    <t>Obračun po m1</t>
  </si>
  <si>
    <t>Sve čelične profile pjeskariti do SIS  2,2.</t>
  </si>
  <si>
    <r>
      <t xml:space="preserve">Konstrukcija se oslanja na 6 stupova promjera </t>
    </r>
    <r>
      <rPr>
        <sz val="10"/>
        <rFont val="Arial"/>
        <family val="2"/>
        <charset val="238"/>
      </rPr>
      <t>Ø</t>
    </r>
    <r>
      <rPr>
        <sz val="10"/>
        <rFont val="Arial"/>
        <family val="2"/>
        <charset val="238"/>
      </rPr>
      <t xml:space="preserve"> 200/8 sidrenih u postojeću betonsku ploču. Na drugom kraju oslanja se na AB gredu novog dijela stacionara.</t>
    </r>
  </si>
  <si>
    <t>7.18. Dobava, ugradnja i spajanje tipkala za daljinski isklop u nuždi</t>
  </si>
  <si>
    <t>Oluci od pocinčanog čeličnog lima debljine 0,6 mm.</t>
  </si>
  <si>
    <t>Demontirati komplet s kukama ili obujmicama za pričvršćenje.</t>
  </si>
  <si>
    <t>Obračun po m3 demontirane konstrukcije.</t>
  </si>
  <si>
    <t>Predzadnji red (prije sljemena) ugraditi odzračni crijep (svaki treći crijep u redu).</t>
  </si>
  <si>
    <t>dim. 80/80 cm</t>
  </si>
  <si>
    <t>B. ELEKTROENERGETSKE INSTALACIJE</t>
  </si>
  <si>
    <t>1. DEMONTAŽA POSTOJEĆE OPREME</t>
  </si>
  <si>
    <t xml:space="preserve">Na mjestu ugradbe betona, u skladu sa programom kontrole betona uzimaju se uzorci betona za kontrolu kojom se provjerava da li ugrađeni betoni zadovoljavaju uvjete određene projektnom dokumentacijom. </t>
  </si>
  <si>
    <t>Uzorci se pripremaju i čuvaju prema HRN U.M1.005.</t>
  </si>
  <si>
    <t>- 1 kom str.dif.sklopka kao RCCB 25 4P 300 mA</t>
  </si>
  <si>
    <t>- 5 kom sklopka C60H 20C/3</t>
  </si>
  <si>
    <t>- 1 kom sklopka C60H 10C/3</t>
  </si>
  <si>
    <t>- 1 kom sklopka C60H 10C/1</t>
  </si>
  <si>
    <t>- 1 kom sklopka C60H   6B/1</t>
  </si>
  <si>
    <t>- 1 kom sklopka C60H   4B/1</t>
  </si>
  <si>
    <t>Osni razmak između letvi cca 33 cm.</t>
  </si>
  <si>
    <t xml:space="preserve">7.16.Isto kao st. 7.15. samo utičnica trofazna zidna </t>
  </si>
  <si>
    <t>14.2.Isto kao st. 14.1. samo na ravnom dijelu krova obračunato i sa nosačima i bet. pogačicama:</t>
  </si>
  <si>
    <t>3.2. Dobava materijala te izrada i ugradnja limene maske za priključne kabele iz poda do razdjelnika GRO-MO.</t>
  </si>
  <si>
    <t>- 11 kom sklopnik 3P, 25A, 220V</t>
  </si>
  <si>
    <t>- 1 kom luksomat Z7-LMS</t>
  </si>
  <si>
    <t>Demontaža zaštitnih - protuprovalnih rešetki na prozorima od čelični šipki zavarenih u okviru od čeličnih profila.</t>
  </si>
  <si>
    <t>Stavka uključuje demontažu vanjskih vrata i prozora, komplet s dovratnicima ili doprozornicima, unutarnjom prozorskom klupčicom, okovom.</t>
  </si>
  <si>
    <t>Stavka obuhvaća i demontažu PVC rolete i rolo kutije za stavke u kojima je to naznačeno.</t>
  </si>
  <si>
    <t>d) drvena dijelom ostakljena stijena s jednokrilnim mimokretnim vratima, zidarski otvor veličine 220/260 cm</t>
  </si>
  <si>
    <t>- 80/50 cm</t>
  </si>
  <si>
    <t>- 300/50 cm</t>
  </si>
  <si>
    <t>- 220/50 cm</t>
  </si>
  <si>
    <t>- 220/165 cm, s PVC roletom i rolo kutijom</t>
  </si>
  <si>
    <t>- 140/50 cm</t>
  </si>
  <si>
    <t>- 150/165 cm, s PVC roletom i rolo kutijom</t>
  </si>
  <si>
    <t>- 300/70 cm</t>
  </si>
  <si>
    <t>- 355/140 cm</t>
  </si>
  <si>
    <t>- 220/140 cm</t>
  </si>
  <si>
    <t>- 220/140 cm, s PVC roletom i rolo kutijom</t>
  </si>
  <si>
    <t>- 80/110 cm</t>
  </si>
  <si>
    <t>- 80/80 cm</t>
  </si>
  <si>
    <t>- 140/140 cm, s PVC roletom i rolo kutijom</t>
  </si>
  <si>
    <t>- 280/80 cm</t>
  </si>
  <si>
    <t xml:space="preserve">14.1. Dobava materijala te izrada hvataljki na krovu objekta. Hvataljka je od čel. poc. trake 20x3mm postavljena na odgovarajuće krovne nosače . Hvataljku povezati sa spojnicama na oluke, limene opšave i antenske stupove te sidrene zatege. Sve komplet  sa nosačima (1 kom/m), križnim i posebnim spojnicama te ostalim standardnim materijalom,  obračunato po metru hvataljke </t>
  </si>
  <si>
    <t>Dobava i montaža PVC kanalizacijskih cijevi za uličnu kanalizaciju.</t>
  </si>
  <si>
    <t>SHEMA 2C</t>
  </si>
  <si>
    <t xml:space="preserve">Zidarski otvor 195/157 cm                                                                  </t>
  </si>
  <si>
    <t>U svemu kao sheme 2 i 2A.</t>
  </si>
  <si>
    <t>U svemu kao shema 2C.</t>
  </si>
  <si>
    <t>SHEMA 2C '</t>
  </si>
  <si>
    <t>SHEMA 3</t>
  </si>
  <si>
    <t>Dvokrilni prozor izrađen od PVC profila osatkljen izolirajućim staklom 4+12+4 mm.</t>
  </si>
  <si>
    <t>Jedno krilo je zaokretno  jedno otklopno zaokretno.</t>
  </si>
  <si>
    <t xml:space="preserve">Zidarski otvor 140/140 cm                                                                  </t>
  </si>
  <si>
    <t>26.</t>
  </si>
  <si>
    <t>SHEMA 19</t>
  </si>
  <si>
    <t>Jedno krilo je zaokretno, jedno otklopno-zaokretno, a jedno samo otklopno.</t>
  </si>
  <si>
    <t xml:space="preserve">Zidarski otvor 210/140 cm                                                                  </t>
  </si>
  <si>
    <t>27.</t>
  </si>
  <si>
    <t>SHEMA 20</t>
  </si>
  <si>
    <t xml:space="preserve">Peterokrilni  prozor  izrađen od PVC profila sa ostakljenjem izolirajućim staklom 4+12+4 mm. </t>
  </si>
  <si>
    <t>Dva krila su zaokretna, dva otklopno-zaokretna, a jedno fiksno.</t>
  </si>
  <si>
    <t>- vanjski vodovod</t>
  </si>
  <si>
    <t>- vanjsku fekalnu odvodnju</t>
  </si>
  <si>
    <t>Finalna površinska zaštita je bojanje sa dva sloja uljene boje u tonu prema izboru projektanta, te je uključena u stavke bravarskih radova</t>
  </si>
  <si>
    <t>a) bojler volumena 80 litara</t>
  </si>
  <si>
    <t>b) bojler volumena 50 litara</t>
  </si>
  <si>
    <t>c) bojler bolumena 10 litara</t>
  </si>
  <si>
    <t>Dobava i ugradba armature za sudoper.</t>
  </si>
  <si>
    <t>- kutne ventile i flexi crijeva za priključak na instalaciju.</t>
  </si>
  <si>
    <t>Dimovodni priključak Φ 200 mm izrađen iz kotlovskog lima</t>
  </si>
  <si>
    <t xml:space="preserve">debljine 4 mm, izoliran mineralnom vunom u oblozi od Al-lima </t>
  </si>
  <si>
    <t xml:space="preserve">debljine 80 mm, jednim koljenom od 90°, te sa pričvrsnim i </t>
  </si>
  <si>
    <t xml:space="preserve">brtvenim materijalom za prijelaz na dimnjak Φ 220 mm </t>
  </si>
  <si>
    <t xml:space="preserve">sa ugrađenom regulacijskom zaklopkom </t>
  </si>
  <si>
    <t>Krilo vrata izrađeno od čeličnog lima. U krilo se ugrađuju odzračne rešetke  400x500 mm.</t>
  </si>
  <si>
    <t>Okov je standardan sa cilindričnom bravom sa 3 ključa.</t>
  </si>
  <si>
    <t>Dim. građ. otvora 160/210 cm.</t>
  </si>
  <si>
    <t>Poz. 4</t>
  </si>
  <si>
    <t>Dim. građ. otvora 140/205 cm.</t>
  </si>
  <si>
    <t>Poz. 5</t>
  </si>
  <si>
    <t>Dim. građ. otvora 80/210 cm.</t>
  </si>
  <si>
    <t xml:space="preserve">Konstrukcija ograde je iz čeličnih pravokutnih profila30/20,međusobno varenih i usidrenih u armiranobetonsku konstrukciju stepenica i podesta. </t>
  </si>
  <si>
    <t>Rukohvat je iz čelične šuplje cijevi Ø 50 mm izveden kontinuirano i povezan sa osnovnom konstrukcijom čeličnim šipkama Ø 16 mm,  učvrščen varenjem.</t>
  </si>
  <si>
    <t>Ispuna je od polikarbonatnih ploča debljine 10 mm u okviru od čeličnih pravokutnih profila.</t>
  </si>
  <si>
    <t>Svi čelični elementi trebaju se antikorozivno zaštiti s dva premaza i lakirati sa dva sloja laka u tonu po izboru projektanta.</t>
  </si>
  <si>
    <t>Stavka obuhvaća sav materijal i sve radove potrebne za izradu i montažu do potpune funkcionalnosti.</t>
  </si>
  <si>
    <t>Visina ograde od gotovog poda 100 cm.</t>
  </si>
  <si>
    <t>Obračun po m1 ograde</t>
  </si>
  <si>
    <t>Poz. 7</t>
  </si>
  <si>
    <t>Stavka uključuje dobavu i postavu profila, a sva podupiranja, rušenja i aktiviranje profila koji se izvode pri montaži profila obračunati su u zidarskim radovima.</t>
  </si>
  <si>
    <t>A.8.Dobava, doprema i zasipanje ispod i iznad kabela sitne zemlje - ilovače u dva sloja od po 10 cm.</t>
  </si>
  <si>
    <t>3.10.Dobava svog potrebnog materijala te izrada i montaža nadgradnog razdjelnika RPG. Razdjelnik će se izraditi od čeličnog dva puta dekapiranog lima, kojega obojati odgovarajućim antikorozivnim bojama i završnim, toplinski obrađenim lakom u zaštiti IP 44. Vrata opremiti patent zatvaračem. U razdjelnik će se ugraditi slijedeća oprema kao proizvodnje «Schneider» i «Moeller»:</t>
  </si>
  <si>
    <t>- 4 kom sklopka C60H 16C/1</t>
  </si>
  <si>
    <t>- 1 kom motorna sklopka 2TE-MS7-0,63/2p</t>
  </si>
  <si>
    <t>- 1 kom transform. 220/24 V, 100 VA</t>
  </si>
  <si>
    <t>Radovi rušenja obuhvaćaju:</t>
  </si>
  <si>
    <t>- skidanje pokrova, poletvanja za pokrov i nosive drvene konstrukcije kosog krova</t>
  </si>
  <si>
    <t xml:space="preserve">- skidanje svih slojeva poda na tlu do betonske podloge ispod hidroizolacije </t>
  </si>
  <si>
    <t>- skidanje slojeva poda na svim međukatnim konstrukcija do AB ploče ili AB tlačne ploče polumontažne međukatne konstrukcije</t>
  </si>
  <si>
    <t>- rušenje pregradnih zidova od opeke, obostrano ožbukanih, zidovi ukupne debljine 10 ili 15 cm</t>
  </si>
  <si>
    <t>- izrada otvora u nosivim betonskim zidovima debljine 25 ili 40 cm</t>
  </si>
  <si>
    <t>- kompletnu demontažu unutarnje i vanjske stolarije</t>
  </si>
  <si>
    <t>- skidanje žbuke debljine 3-4 cm sa zidova pročelja (vanjska žbuka)</t>
  </si>
  <si>
    <t>- skidanje žbuke sa unutarnjih zidova i to nosivih betonskih zidova, te pregradnih zidova koji se ne ruše</t>
  </si>
  <si>
    <t>- skidanje keramičkih zidnih pločica sa nosivih ili pregradnih zidova koji se ne ruše</t>
  </si>
  <si>
    <t>- rušenje svih dimnjaka</t>
  </si>
  <si>
    <t>- komplet demontažu sanitarne opreme i sanitarne galanterije</t>
  </si>
  <si>
    <t>- demontaža vanjskih i unutarnjih prozorskih klupčica</t>
  </si>
  <si>
    <t>- 1,7 m CS 20</t>
  </si>
  <si>
    <t>Profili i limovi spajaju se u konstruktivne cjeline spojnim sredstvima (varovi, vijci i zakovice) koja moraju odgovarati važećim standardima, moraju biti pravilno dimenzionirana i ugrađena.</t>
  </si>
  <si>
    <t>Vrsta spoja određena je opisom stavke.</t>
  </si>
  <si>
    <t>Izrađeni elementi se prije ugradbe zaštićuju temeljnim antikorozivnim premazom.</t>
  </si>
  <si>
    <t>Prije bojanja sa bravarije mora se ukloniti rđa.</t>
  </si>
  <si>
    <t>Površinu potom treba odmastiti odgovarajućim sredstvom.</t>
  </si>
  <si>
    <t>Čim se površina osuši treba nanjeti dvokratni nalič temeljnom bojom.</t>
  </si>
  <si>
    <t xml:space="preserve">                               </t>
  </si>
  <si>
    <t>Skidanje zidnih keramičkih pločica ljepljenih za zid građevinskim ljepilom.</t>
  </si>
  <si>
    <t>Dobava i ugradba ljevanoželjeznih fazonskih komada uz vodomjere.</t>
  </si>
  <si>
    <t>- "T" komad promjera 100/32 - komada 1</t>
  </si>
  <si>
    <t>Obračun po kg ugrađenih komada.</t>
  </si>
  <si>
    <t>- vijke i tiple za montažu WC školjke</t>
  </si>
  <si>
    <t>- sekcija zaštitne žaluzine protiv smrzavanja sa motornim pogonom</t>
  </si>
  <si>
    <t>- mjernu letvu</t>
  </si>
  <si>
    <t>- priključak odzračnog ventila AT-e #NAME?</t>
  </si>
  <si>
    <t>Postava kamenih pragova</t>
  </si>
  <si>
    <t>Pragovi se izvode iz kamenih ploča ili iz kamenih masiva ovisno o mjestu ugradnje.</t>
  </si>
  <si>
    <t xml:space="preserve">14.3. Dobava materijala i izrada gromobranskih odvoda od Fe-Zn trake 20x3mm. Traka se postavlja vertikalno po pročelju građevine na odgovarajućim nosačima (1 kom/m). </t>
  </si>
  <si>
    <t>Sve komplet sa nosačima i spajanjem, prosj. duljine 7,3 m.</t>
  </si>
  <si>
    <t>14.4.Dobava i ugradnja štitnika trake spojnih vodova, načinjenih od profiliranog lima i vruće cinčanih duljine 2100 mm, komplet sa pričvrsnim materijalom.</t>
  </si>
  <si>
    <t xml:space="preserve"> 14.5.Isto kao st. 14.3. samo se ugrađuje u vertikalni AB serklaž prilikom betoniranja, prosječne duljine 10m </t>
  </si>
  <si>
    <t>10.9.Dobava i ugradnja vruće cinčanih profiliranih štitnika kabela na betonski rasvjetni stup. Štitnik se ugrađuje u dva dijele: ispod i iznad ormarića iz stavke 9.8., u ukupnoj duljini od 3 m</t>
  </si>
  <si>
    <t>Tip HL 900 proizvod "Hutterer &amp; Lechner"</t>
  </si>
  <si>
    <t>Izrada i ugradba ventilacijske kape s opšavom.</t>
  </si>
  <si>
    <t>- FF (100) - komada 1</t>
  </si>
  <si>
    <t>- FF (500) - komada 2</t>
  </si>
  <si>
    <t>a) podna ploča debljine 20 cm</t>
  </si>
  <si>
    <t>b) vanjski zidovi okna debljine 20 cm</t>
  </si>
  <si>
    <t>c) pokrovna ploča debljine 20 cm</t>
  </si>
  <si>
    <t>Strojno betoniranje temelja za spremnik lož ulja.</t>
  </si>
  <si>
    <t>Strojno betoniranje revizijskih kanalizacijskih okna.</t>
  </si>
  <si>
    <t>Betoniranje izvesti betonom MB-20 s dodatkom aditiva za vodonepropusnost.</t>
  </si>
  <si>
    <t>Stavka uključuje beton, oplatu i armaturu.</t>
  </si>
  <si>
    <t>Podna ploča debljine 20 cm.</t>
  </si>
  <si>
    <t>Pokrovna ploča debljine 15 cm, s izvedenim ležištem za čelični poklopac promjera 60 cm.</t>
  </si>
  <si>
    <t>(lijevanoželjezni poklopac se obračunava posebnom stavkom)</t>
  </si>
  <si>
    <t>Zidovi debljine 20 cm.</t>
  </si>
  <si>
    <t>Jedinična cijena obuhvaća provjeru dimenzija na objektu (gradilištu), izradu bitnih detalja ugradbe, nabavu ili izradu kamenih elemenata, transport, skladištenje i manipulaciju elementima na gradilištu, radne skele, ugradbu kamena i materijal potreban za ugradbu, brtvljenje spojeva s drugim elementima trajno-elastičnim kitom, otklanjanje nedostataka i čišćenje otpadaka nastalih pri izvođenju kamenorezačkih radova.</t>
  </si>
  <si>
    <t>Sva navedena oprema smještena u čelični tipski ormarić veličine 50x50x14 cm (kao proizvod "Pastor")</t>
  </si>
  <si>
    <t>Dobava i ugradba protupožarnih aparata.</t>
  </si>
  <si>
    <t>Predviđen tipski vatrogasni aparat za početno gašenje S-9 sa suhim prahom.</t>
  </si>
  <si>
    <t>Postava na visini maksimalno 135 cm od poda, na pozicijama predviđenim projektom, uključivo postava tipske standardizirane naljepnice za označavanje položaja aparata.</t>
  </si>
  <si>
    <t>Komplet s materijalom za ugradbu - pričvršćenje na zid, ovjesna konzola, vijci s tiplom i dr.</t>
  </si>
  <si>
    <t>R.B.</t>
  </si>
  <si>
    <t>Opis stavke</t>
  </si>
  <si>
    <t>jed.  mjere</t>
  </si>
  <si>
    <t>količina</t>
  </si>
  <si>
    <t>1.</t>
  </si>
  <si>
    <t>jed. cijena (KN)</t>
  </si>
  <si>
    <t>ukupno     (KN)</t>
  </si>
  <si>
    <t>2.</t>
  </si>
  <si>
    <t>UKUPNO - A):</t>
  </si>
  <si>
    <t>UKUPNO - B):</t>
  </si>
  <si>
    <t>UKUPNO - C):</t>
  </si>
  <si>
    <t>REKAPITULACIJA:</t>
  </si>
  <si>
    <t>KN</t>
  </si>
  <si>
    <t>UKUPNO - E):</t>
  </si>
  <si>
    <t>UKUPNO - H):</t>
  </si>
  <si>
    <t>UKUPNO - I):</t>
  </si>
  <si>
    <t>m1</t>
  </si>
  <si>
    <t>3.</t>
  </si>
  <si>
    <t>4.</t>
  </si>
  <si>
    <t>kom</t>
  </si>
  <si>
    <t>5.</t>
  </si>
  <si>
    <t>Eventualni drugi način antikorozivne zaštite posebno je opisan u stavci.</t>
  </si>
  <si>
    <t>Na mjestima sudara estriha sa zidovima, stupovima i sl. izvesti dilatacijsku rešku sa umetkom od ekspandiranog elastificiranog polistirena debljine 1,0 cm</t>
  </si>
  <si>
    <t>Obračun po m3 prema presjeku tem. grede.</t>
  </si>
  <si>
    <t>a) presjek 20/20 cm</t>
  </si>
  <si>
    <t>Strojno betoniranje temelja dimnjaka.</t>
  </si>
  <si>
    <t>Obračun po m3 prema veličini temelja.</t>
  </si>
  <si>
    <t>Obračun po m3 prema debljini zida.</t>
  </si>
  <si>
    <t>Sistemi razupiranja iskopa u pogledu upotrebljenog materijala, konstruktivnog sistema i sigurnosnih uvjeta u svemu moraju odgovarati važećim propisima.</t>
  </si>
  <si>
    <t>10.12.Otpajanje postojećeg rasvjetnog stupa na zapadnom dijelu kompleksa te njihovo priključenje na novu mrežu P.P. Radove usuglasiti sa predstavnicima Distribucije.</t>
  </si>
  <si>
    <t>- 1 kom tipska mjerno priključna kutija</t>
  </si>
  <si>
    <t>- 4 kom odvodnik prenapona 0,5 kA</t>
  </si>
  <si>
    <t>II SEKCIJA normalne dobave</t>
  </si>
  <si>
    <t>- 1 kom sklopka NS 160 N 4P  STR 22SE 80 A sa naponskim okidačem 220 V</t>
  </si>
  <si>
    <t xml:space="preserve">- 1 kom osigurač kao IF 10 A </t>
  </si>
  <si>
    <t>- 1 kom sklopka NG125N/C 3P 50A</t>
  </si>
  <si>
    <t>- 2 kom sklopka NG125N/C 3P 40A</t>
  </si>
  <si>
    <t>- 1 kom sklopka NG125N/C 3P 35A</t>
  </si>
  <si>
    <t>- 1 kom sklopka NS100N 4P STR 22SE 100 A</t>
  </si>
  <si>
    <t>- 1 kom preklopka 1-2 K63 sa crvenom ručkom</t>
  </si>
  <si>
    <t>III SEKCIJA osiguranene dobave</t>
  </si>
  <si>
    <t xml:space="preserve">- 1 kom osigurač kao IF 6 A 1P </t>
  </si>
  <si>
    <t>- 3 kom podnožja NP0 sa kratkospojnicima</t>
  </si>
  <si>
    <t>- 3 kom sklopka NG125N/C 3P 40A</t>
  </si>
  <si>
    <t>- 1 kom sklopka NG125N/C 3P 32A</t>
  </si>
  <si>
    <t>- 1 kom sklopka C60H 25C/3</t>
  </si>
  <si>
    <t>IV SEKCIJA (VR)</t>
  </si>
  <si>
    <t xml:space="preserve">proizvod 3M kapaciteta do 1,0m3/h, skupa sa  posudom </t>
  </si>
  <si>
    <t xml:space="preserve">za sol, internim cjevovodom i armaturom. </t>
  </si>
  <si>
    <t>Uključivo prvo punjenje ionskom masom.</t>
  </si>
  <si>
    <t>kom. 8</t>
  </si>
  <si>
    <t>NO 25 ..........................................</t>
  </si>
  <si>
    <t>NO 32</t>
  </si>
  <si>
    <t>..........................................</t>
  </si>
  <si>
    <t>NO 40</t>
  </si>
  <si>
    <t>kom. 3</t>
  </si>
  <si>
    <t>NO 50</t>
  </si>
  <si>
    <t>kom. 5</t>
  </si>
  <si>
    <r>
      <t xml:space="preserve">Stavka uključuje </t>
    </r>
    <r>
      <rPr>
        <u val="double"/>
        <sz val="10"/>
        <color indexed="12"/>
        <rFont val="Arial"/>
        <family val="2"/>
      </rPr>
      <t>pažljivo ručno skidanje (kako se ne bi ugrozila nosivost zidova od mršavog betona)</t>
    </r>
    <r>
      <rPr>
        <sz val="10"/>
        <rFont val="Arial"/>
        <family val="2"/>
        <charset val="238"/>
      </rPr>
      <t xml:space="preserve">  sloja žbuke sa vanjskih ili unutarnjih zidova.</t>
    </r>
  </si>
  <si>
    <t>Pod pravovremenom kontrolom podrazumjeva se kontrola vertikalnosti i horizontalnosti u fazi izrade oplate za armiranobetonske radove i kontrola u fazi postavljanja mjernih skela za zidarske radove.</t>
  </si>
  <si>
    <t>Veličina dograđenog objekta je tlocrtno:</t>
  </si>
  <si>
    <t>5,65 x 4,15 m1</t>
  </si>
  <si>
    <t>Visina dograđenog objekta je:</t>
  </si>
  <si>
    <t>PR + 2 + Potkrovlje</t>
  </si>
  <si>
    <t>Obračun za komplet izvedene radove prema opisu stavke.</t>
  </si>
  <si>
    <t>Jedno krilo fiksno, jedno otklopno-zaokretno, a jedno samo zaokretno.</t>
  </si>
  <si>
    <t>Profil između dva krila je širi iz razloga sudara sa pregradnim zidom d=10 cm.</t>
  </si>
  <si>
    <t>SHEMA 9A</t>
  </si>
  <si>
    <t xml:space="preserve">Jednokrilni  prozor  izrađen od PVC profila sa ostakljenjem izolirajućim staklom 4+12+4 mm. </t>
  </si>
  <si>
    <t>Krilo je otklopno-zaokretno.</t>
  </si>
  <si>
    <t xml:space="preserve">Zidarski otvor 82/150 cm                                                                  </t>
  </si>
  <si>
    <t>SHEMA 11</t>
  </si>
  <si>
    <t xml:space="preserve">Fiksna ostakljena stijenka izrađena od PVC profila sa ostakljenjem izolirajućim staklom 4+12+4 mm. </t>
  </si>
  <si>
    <t xml:space="preserve">Zidarski otvor 220/50 cm                                                                  </t>
  </si>
  <si>
    <t>Jedno krilo je zaokretno, a drugo otklopno-zaokretno.</t>
  </si>
  <si>
    <t xml:space="preserve">Zidarski otvor 180/120 cm                                                                  </t>
  </si>
  <si>
    <t>SHEMA 14</t>
  </si>
  <si>
    <t>SHEMA 15</t>
  </si>
  <si>
    <t xml:space="preserve">Zidarski otvor 80/80 cm                                                                  </t>
  </si>
  <si>
    <t>SHEMA 15a</t>
  </si>
  <si>
    <t>SHEMA 15b</t>
  </si>
  <si>
    <t xml:space="preserve">Zidarski otvor 80/120 cm                                                                  </t>
  </si>
  <si>
    <t>SHEMA 16</t>
  </si>
  <si>
    <t xml:space="preserve">Zidarski otvor 60/80 cm                                                                  </t>
  </si>
  <si>
    <t>24.</t>
  </si>
  <si>
    <t>SHEMA 17</t>
  </si>
  <si>
    <t xml:space="preserve">Zidarski otvor 80/110 cm                                                                  </t>
  </si>
  <si>
    <t>25.</t>
  </si>
  <si>
    <t>SHEMA 18</t>
  </si>
  <si>
    <t>Armaflex AC izolacijom debljine 40 mm, sa završnim</t>
  </si>
  <si>
    <t>slojem aluminijskog lima, komplet s postoljem</t>
  </si>
  <si>
    <t>Ekspanzijski modul za održavanje tlaka toplovodne instalacije EXPANSON-H-204-2-T-200-M proizvod, “Salmson”, sa fleksibilnim priključcima.</t>
  </si>
  <si>
    <t>Sigurnosni ventil 3 bara, tip SM 120-1B,</t>
  </si>
  <si>
    <t>proizvod “Honeywell”</t>
  </si>
  <si>
    <t>Glavna cirkulacijska crpka sa prirubnicama, tip SCX 50-25, proizvod “Salmson”.</t>
  </si>
  <si>
    <t>( jedna u pričuvi )</t>
  </si>
  <si>
    <t>Cirkulacijska crpka sa holenderima za grane C.G., tip SCX 32-80, proizvod “Salmson”.</t>
  </si>
  <si>
    <t>Instalacijske cijevi i vodovi polažu se na posteljicu od sloja kamenog granulata tip"0" u debljini 10 cm, te se položene instalacije zaštićuju slojem kamenog granulata tip "0" u visini sloja od 20 cm, a nakon toga zasipanje se vrši materijalom sa privremene deponije, u slojevima po 30 cm sa pažljivim zbijanjem svakog sloja da se ne oštete cijevi ili vodovi, prvi sloj nasipa mora biti zemlja I ili II kategorije.</t>
  </si>
  <si>
    <t>Nepovratni ventil na navoj, sa holenderima, brtvenim</t>
  </si>
  <si>
    <t xml:space="preserve"> i spojnim materijalom, obojen bijelim lakom otpornim na</t>
  </si>
  <si>
    <t xml:space="preserve"> toplinu dimenzija:</t>
  </si>
  <si>
    <t>Pažljiva demontaža betonskih ploča vel. 50/50/4 cm sa ravnog krova.</t>
  </si>
  <si>
    <t>Betonske ploče postavljene na sloj pijeska debljine 3 cm, a reške između ploča zalivene bitumenom.</t>
  </si>
  <si>
    <t>Skidanje holkela od cementnog morta - zaštite hidroizolacije sa ravnog krova, debljine prosječno 6 cm, visine 25 cm.</t>
  </si>
  <si>
    <t>Demontaža vanjskih prozorskih klupčica.(br.1)</t>
  </si>
  <si>
    <t>Demontaža kamenih pragova.(br.1)</t>
  </si>
  <si>
    <t>Pažljiva demontaža podnih obloga.(br.1)</t>
  </si>
  <si>
    <t>Skidanje zidnih keramičkih pločica.(br.1)</t>
  </si>
  <si>
    <t>Skidanje slojeva poda sa međukatnih konstrukcija.(br.1)</t>
  </si>
  <si>
    <t>Skidanje žbuke sa podgleda stropova.(br.1)</t>
  </si>
  <si>
    <t>Skidanje slojeva poda na tlu.(br.1)</t>
  </si>
  <si>
    <t>Demontaža sanitarne opreme.(br.1)</t>
  </si>
  <si>
    <t>Demontaža  stolarije.(br.1)</t>
  </si>
  <si>
    <t>Demontaža vanjske stolarije (br.1)</t>
  </si>
  <si>
    <t>Rušenje pregradnih zidova.(br.1)</t>
  </si>
  <si>
    <t>Prostor između gredica se ispunjava pločama kamene vune, što je obračunato posebnom stavkom u izolaterskim radovima.</t>
  </si>
  <si>
    <t>7.14.Isto kao st. 7.10. samo utičnica trostrukih kao REHAU za ugradnju u plastični parapetni razvodni kanal, komplet sa svim potrebnim dijelovima.</t>
  </si>
  <si>
    <t xml:space="preserve">     </t>
  </si>
  <si>
    <t>7.15.Dobava i ugradnja utičnica zidnih sa zaštitnim kontaktom IP 44</t>
  </si>
  <si>
    <t xml:space="preserve">8.22.Dobava i ugradnja svjetiljki kao TEP PS 60 u zaštiti IP44 komplet sa žaruljom </t>
  </si>
  <si>
    <t>8.23.Dobava i ugradnja svjetiljki kao TARGETTI  CCT 54044 + 47292 2x42 W komplet sa kompakt žaruljama</t>
  </si>
  <si>
    <t>8.22.Dobava i ugradnja fluo. svjetiljke kao TEP l 2302 236 D u zaštiti IP55 komplet sa fluo. cijevima 2500 K</t>
  </si>
  <si>
    <t>a) vel. 40/40 cm, teški tip - za nazivno opterećenje 250 kN</t>
  </si>
  <si>
    <t>Š) GEODETSKI RADOVI</t>
  </si>
  <si>
    <t>1.13.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</si>
  <si>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1.14.Iskop rupa u zemlji III i IV kategorije veličine 105x105x115 cm, nakon izrade temelja, zatrpavanje uz nabijanje i odvoz viška materijala na gradski deponij.</t>
  </si>
  <si>
    <t>1.15.Dobava materijala te izrada betonskog temelja dimenzije 95x95x105 cm sa ugradnjom sidrenih vijaka i cijevi za uvod kabela a sve prema detalju proizvođaća stupova</t>
  </si>
  <si>
    <t>Obračun po m3 prema debljini AB ploče i visini podupiranja.</t>
  </si>
  <si>
    <t>Strojno betoniranje AB ploče na postojećoj stropnoj konstrukciji (bez oplate).</t>
  </si>
  <si>
    <t>d) d = 5,5 - 7,0 cm</t>
  </si>
  <si>
    <t>Estrih armirati “Q” mrežom velicine “oka” 10 x 10 cm, debljine 4 mm.</t>
  </si>
  <si>
    <t xml:space="preserve">Strojno betoniranje arm. betonskog plivajućeg estriha sitnozrnim betonom MB-25. </t>
  </si>
  <si>
    <t>Armatura uključena u stavku.</t>
  </si>
  <si>
    <t xml:space="preserve">Strojno betoniranje betonskih podloga. </t>
  </si>
  <si>
    <t>Podloge treba izvesti ravno ili u padu prema projektu, dobro nabiti i izravnati “pod stazu”.</t>
  </si>
  <si>
    <t>16.</t>
  </si>
  <si>
    <t>17.</t>
  </si>
  <si>
    <t>18.</t>
  </si>
  <si>
    <t>Strojno betoniranje postolja - temelja za kotao u prostoru kotlovnice.</t>
  </si>
  <si>
    <t>- 3 kom podnožja NP-1 sa kratkospojnicima</t>
  </si>
  <si>
    <t>Automatska regulacija i upravljanje</t>
  </si>
  <si>
    <t xml:space="preserve">Mikroprocesorski sustav za centralni nadzor i upravljanje radom </t>
  </si>
  <si>
    <t>klima komore i strojarnice dizalice topline, proizvod Honeywell</t>
  </si>
  <si>
    <t>- mikroprocesorski regulator sa displayem ...</t>
  </si>
  <si>
    <t xml:space="preserve">XL50 MMI-PC </t>
  </si>
  <si>
    <t>- terminal set ................................................</t>
  </si>
  <si>
    <t xml:space="preserve">XS50 </t>
  </si>
  <si>
    <t>- relejni modul ...............................................</t>
  </si>
  <si>
    <t xml:space="preserve">MCE3 </t>
  </si>
  <si>
    <t>- transformator ..............................................</t>
  </si>
  <si>
    <t>CRT6</t>
  </si>
  <si>
    <t>Elementi u polju, proizvod Honeywell</t>
  </si>
  <si>
    <t>- podešivać ……………………......................</t>
  </si>
  <si>
    <t>T7560A1000 ( kom. 3 )</t>
  </si>
  <si>
    <t>- vanjski temperaturni osjetnik .........….........</t>
  </si>
  <si>
    <t>AF20</t>
  </si>
  <si>
    <t>- kotlovski temperaturni osjetnik .........….........</t>
  </si>
  <si>
    <t>KTF20</t>
  </si>
  <si>
    <t>- temperaturni osjetnik ............………..........</t>
  </si>
  <si>
    <t>VF20T ( kom. 2 )</t>
  </si>
  <si>
    <t>- troputni ventil ...........................…………...</t>
  </si>
  <si>
    <t xml:space="preserve">V5013R1065 </t>
  </si>
  <si>
    <t>- troputni ventil ...............…………...........….</t>
  </si>
  <si>
    <t xml:space="preserve">V5013R1057 </t>
  </si>
  <si>
    <t>- EM pogon ventila …………………………...</t>
  </si>
  <si>
    <t>ML7420A3006 ( kom.2 )</t>
  </si>
  <si>
    <t>- zaštitni termostat ……………………………</t>
  </si>
  <si>
    <t>TXM490</t>
  </si>
  <si>
    <t>T6951A1017 (kom.2)</t>
  </si>
  <si>
    <t>- EM pogon žaluzine ....................................</t>
  </si>
  <si>
    <t>ML4195E1002 (kom.2)</t>
  </si>
  <si>
    <t>kompl.  1</t>
  </si>
  <si>
    <t>Spajanje elemenata u polju sa regulatorom</t>
  </si>
  <si>
    <t>( nije uključeno ožičenje )</t>
  </si>
  <si>
    <t>9.2.Isporuka i postavljanje na zid uputa za pružanje prve pomoći kod strujnog udara, jednopolne sheme postrojenja i pločica upozorenja, sve u posebnoj zaštiti u skladu sa mjestom ugradnje.</t>
  </si>
  <si>
    <t>9.3.Isporuka i ugradnja aparata za početno gašenje požara suhim prahom kapaciteta prema požarnom opterećenju, na odgovarajuće mjesto u prostoru agregatnice.</t>
  </si>
  <si>
    <t>9.4.Dobava i postava ispred razdjelnika agregata gumene atestirane izolacijske prostirke od 1 m2</t>
  </si>
  <si>
    <t>9.5.Dobava i isporuka ručne krilne crpke za pretakanje</t>
  </si>
  <si>
    <t xml:space="preserve">goriva iz bačava </t>
  </si>
  <si>
    <t>9.6. Dobava i ugradnja fiksne protukišne žaluzine sa zaštitnom mrežom za ulazni i izlazni zrak na pročelju građevine, kao tipa FŽ 585x900 mm – Klimaoprema, Samobor</t>
  </si>
  <si>
    <t>Strojni utovar ostatka zemljanog materijala od iskopa u kamione nosivosti 15-20 tona te odvoz na gradsku deponiju udaljenu do 20 km sa kipanjem materijala i povratkom prijevoznog sredstva.</t>
  </si>
  <si>
    <t>Obračun po m3 prevezenog zemljanog materijala u rastresitom stanju (k1,35).</t>
  </si>
  <si>
    <t>Obračun prema vrsti materijala koji se odvozi.</t>
  </si>
  <si>
    <t>a) građevinski šut od rušenja zidova, skidanja žbuke, podnih obloga i sl.</t>
  </si>
  <si>
    <t>b) limarski elementi</t>
  </si>
  <si>
    <t>c) sanitarni uređaji</t>
  </si>
  <si>
    <t>d) unutarnja stolarija</t>
  </si>
  <si>
    <t>e) vanjska stolarija, bravarija i alubravarija</t>
  </si>
  <si>
    <t>f) ostali sitniji komadni otpad (penjalice, sanitarna galanterija i sl.)</t>
  </si>
  <si>
    <t>Prvi red pokrova (na strehi) svaki crijep čavlati za letve pocinčanim čeličnim čavlima, te svaki crijep pričvrstiti tipskom kopčom.</t>
  </si>
  <si>
    <t>Tlocrtna brutto površina polovice zgrade koja se ruši  iznosi 239  m2.</t>
  </si>
  <si>
    <t>Rušenje i demontaža ulaza u bunker( br.6)</t>
  </si>
  <si>
    <t>BGP objekta iznosi 6 m2.</t>
  </si>
  <si>
    <t>11.4.Dobava i uvlačenje, kroz već ugrađene cijevi, tel. kabela TK 59-50  4x15x0,6 mm, polaganje po kabelskoj trasi te uvod i spajanje u GKO s jedne strane i spajanje na postojeći kabel u kabelskom zdencu uz uporabu spojnice RAYCHEM XADA 43/8, s druge strane. Sve komplet sa potrebnim sitnim materijalom obračunato po metru duljine kabela</t>
  </si>
  <si>
    <t>11.5.Dobava i uvlačenje kroz cijevi voda P/M 1x16 mm2 te spajanje s jedne strane na uzemljivač u tel. zdencu a s druge strane na GKO. Sve komplet sa potrebnim sitnim materijalom obračunato po metru duljine voda</t>
  </si>
  <si>
    <t>12.1. Dobava te ugradnja vodova za strukturno kabliranje tipa  UTP CAT5 100 MHz na kabelske trase, u plastične kanalice i podžbukno u instalacijske cijevi.</t>
  </si>
  <si>
    <t>Debljina morta je cca 2 cm.</t>
  </si>
  <si>
    <t>Posteljica za cijevi i opisana zaštita cijevi obračunava se posebnom stavkom u zemljanim radovima.</t>
  </si>
  <si>
    <t xml:space="preserve">Čelična konstrukcija nadstrešnice nad gospodarskim ulazom </t>
  </si>
  <si>
    <t>Primarni  nosači su od  čeličnog profila  IPE 160 dužine 890 cm oslonjen na armirano betonske zidove, postavljeni na razmaku od 225 cm.</t>
  </si>
  <si>
    <t>Sekundarni nosač oslonjen poprečno na glavni, na koji se oslanja limeni krov je čelični profil HOP [ 60x40x3 na razmaku od 222,5 cm.</t>
  </si>
  <si>
    <t>Spoj s zidom na pročelju objekta brtviti trajno-elastičnim kitom, te prekriti opšavom od plastificiranog AL lima debljine 0,8 mm.</t>
  </si>
  <si>
    <t>Opšav od AL lima izvesti kao dvodjelni, na način da se gornji dio upilava ukoso prema gore pod kutom od 45 u zid, u dubini 1 cm, te se nakon postave lima spoj u zidu brtvi trajno-elatičnim kitom.</t>
  </si>
  <si>
    <t>Gornji i donji opšav su međusobno spojeni limarskim prijevojem.</t>
  </si>
  <si>
    <t>Razvijena širina opšava 25 + 15 cm.</t>
  </si>
  <si>
    <t>Raspon iznosi 8,90 m.</t>
  </si>
  <si>
    <t>Tlocrtna dim. nadstrešnice 4,5 x 8,9 m.</t>
  </si>
  <si>
    <t>Materijal od kojih se izrađuje podna obloga , uvjeti izrade i isporuke moraju odgovarati standardu za vrstu poda.</t>
  </si>
  <si>
    <t>Kvalitet mora biti dokazan atestom.</t>
  </si>
  <si>
    <t>Obračun po komadu prema veličini rešetke.</t>
  </si>
  <si>
    <t>a) veličine 170/80 cm</t>
  </si>
  <si>
    <t>b) veličine 210/140 cm</t>
  </si>
  <si>
    <t>c) veličine 220/70 cm</t>
  </si>
  <si>
    <t>d) veličine 75/150 cm</t>
  </si>
  <si>
    <t>Ukoliko to opisom stavke nije precizirano, lice oplate može biti klasično (dašćano) ili glatko (vodootporna šperploča ili čelični lim).</t>
  </si>
  <si>
    <t>Oplata se obračunava u sklopu betonskih i AB radova, i uračunata je u cijenu pojedine stavke.</t>
  </si>
  <si>
    <t xml:space="preserve">Opći uvjeti za izradu oplata dani su kod općih uvjeta za betonske i AB radove. </t>
  </si>
  <si>
    <t>Obračun po m1 ugrađenih cijevi prema profilu.</t>
  </si>
  <si>
    <t>b) NO 25</t>
  </si>
  <si>
    <t>c) NO 20</t>
  </si>
  <si>
    <t>- Zaštitne protuprovalne rešetke od čeličnih šipki s vanjske strane PVC stolarije obračunavaju se posebnim stavkama u bravarskim radovima.</t>
  </si>
  <si>
    <t>- Vanjska i unutarnja prozorska klupčica obračunava se posebno u kamenorezačkim radovima.</t>
  </si>
  <si>
    <t>Izrada pokretnih i nepokretnih radnih skela u pogledu upotrebljenog materijala, konstruktivnog sistema, i sigurnosnih uvjeta u svemu mora odgovarati važećim propisima.</t>
  </si>
  <si>
    <t>Izbor odgovarajućih skela prepušta se izvoditelju uz poštivanje svih važećih propisa, te sigurnosnih uvjeta.</t>
  </si>
  <si>
    <t>Cijenu skele izvoditelj uključuje u radove za čije je izvođenje potrebna, što se naglašava u pojedinim stavkama troškovnika.</t>
  </si>
  <si>
    <t>Za sve radove na pročeljima objekta cijevna fasadna skela se obračunava posebnom stavkom.</t>
  </si>
  <si>
    <t xml:space="preserve"> B) Instalacija goriva</t>
  </si>
  <si>
    <t>Sezonski rezervoar goriva iz Č 0361, s dvostrukim plaštom</t>
  </si>
  <si>
    <t xml:space="preserve">volumena V=7 m³, dimenzija Ø 1260 x 2750 mm, </t>
  </si>
  <si>
    <t xml:space="preserve">sa svim potrebnim priključcima. Glavne dimenzije i izrada </t>
  </si>
  <si>
    <t>- kabel PP00-Y 5x2,5 mm2</t>
  </si>
  <si>
    <t>- kabel PP00-Y 3x2,5 mm2</t>
  </si>
  <si>
    <t>- cijev PHDE  60 mm</t>
  </si>
  <si>
    <t>- cijev PHDE  40 mm</t>
  </si>
  <si>
    <t xml:space="preserve">- cijev CS 50 </t>
  </si>
  <si>
    <t>- cijev CS 25</t>
  </si>
  <si>
    <t xml:space="preserve">                              </t>
  </si>
  <si>
    <t xml:space="preserve">5. INSTALACIJSKI VODOVI </t>
  </si>
  <si>
    <t xml:space="preserve">5.1. Dobava materijala te izrada rasvjetne instalacije vodom PP-Y 3x1,5 mm2. Vod se polaže na kabelsku trasu, u instal. cijevi kroz betonske zidove, podžbukno u prethodno izrađene žljebove u zidovima i plafonima te kroz KNAUF pregradne zidove. Stavkom se obuhvaća i izrada odgovarajućih žljebova u pregradnim zidovima i plafonima. </t>
  </si>
  <si>
    <t>Ukupno se polaže po rasvjetnom mjestu:</t>
  </si>
  <si>
    <t>- 6,1 m PP-Y 3x1,5 mm2</t>
  </si>
  <si>
    <t>Jediničnom cijenom za svaku pojedinačnu stavku obuhvatiti:</t>
  </si>
  <si>
    <t>- rušenje ili demontažu građevinskog elementa ili konstrukciju</t>
  </si>
  <si>
    <t>- iznošenje demontiranog materijala iz objekta i odlaganje na gradilišno odlagalište (u granicama parcele)</t>
  </si>
  <si>
    <t>Odvoz neupotrebljivog materijala od rušenja i demontaži, te građevinskog šuta na gradsko odlagalište obračunava se posebnom stavkom.</t>
  </si>
  <si>
    <t>Rušenje dijelova postojećih objekata izvesti na način da se sačuvaju osnovni građevinski materijali kao:</t>
  </si>
  <si>
    <t>Navedene materijale po rušenju ili demontaži složiti na gradilišno odlagalište po vrstama i dalje postupati prema dogovoru s investitorom ili korisnikom objekta.</t>
  </si>
  <si>
    <t>- sva potrebna podupiranja</t>
  </si>
  <si>
    <t>- tipsku profiliranu kopču za pričvršćenje sljemenjaka</t>
  </si>
  <si>
    <t>- zvonasti čavao za pričvršćenje sljemenjaka</t>
  </si>
  <si>
    <t>- tipski univerzalni nosač sljemene i grebene odzračne trake podesiv po visini</t>
  </si>
  <si>
    <t>- na spoj sljemena i grebena ugraditi tipski razdjelnik grebena</t>
  </si>
  <si>
    <t>Svi tipski elementi prema katalogu TONDACH HRVATSKA.</t>
  </si>
  <si>
    <t>- Obračun po m2 mjereno po kosini krova.</t>
  </si>
  <si>
    <t>- tipski odzračni element s češljem</t>
  </si>
  <si>
    <t>- odzračni crijep</t>
  </si>
  <si>
    <t>Nepovratni ventil za gorivo dimenzija</t>
  </si>
  <si>
    <t>Lijevak za gorivo sa zapornim organom</t>
  </si>
  <si>
    <t>Pri rušenju i demontaži poduzeti sve mjere za sigurnost i zaštitu prolaznika, te susjednih objekata.</t>
  </si>
  <si>
    <t>8.13.Dobava i ugradnja svjetiljki kao GUZZINI Ellipse System 5790 26 W zaštiti IP54 komplet sa kompakt žaruljom</t>
  </si>
  <si>
    <t xml:space="preserve">8.14.Dobava i ugradnja svjetiljki kao GUZZINI 5633 QT-DE 150 W u zaštiti IP44 komplet sa žaruljama </t>
  </si>
  <si>
    <t>8.15.Dobava i ugradnja flurescentnih svjetiljki kao THORN EUROPROOF 2001 118 22148973 u zaštiti IP67 sa fluo. cijevima 2500 K</t>
  </si>
  <si>
    <t>Jedinična cijena za AB radove obuhvaća izradu projekta betona, nabavu, pripremu i izradu armature, nabavu sastojaka i izradu betona, troškove ispitivanja betona, oplatu i radnu skelu, transport, ugradbu i njegu betona.</t>
  </si>
  <si>
    <t>Strojno betoniranje AB zidova u glatkoj dvostranoj oplati.</t>
  </si>
  <si>
    <t>Obračun po kg ugradene armature prema vrsti armature.</t>
  </si>
  <si>
    <t>Dobava, izrada i ugradba armature prema statičkom računu i planu pozicija armature.</t>
  </si>
  <si>
    <t xml:space="preserve"> -    1 kom EXCEL 50</t>
  </si>
  <si>
    <t>-    1 kom MCE 3</t>
  </si>
  <si>
    <t xml:space="preserve"> -    3 kom podesivača</t>
  </si>
  <si>
    <t>Obračun po m3 prema presjeku stupova.</t>
  </si>
  <si>
    <t>REKAPITULACIJA</t>
  </si>
  <si>
    <t xml:space="preserve">     A. RADOVI U NADLEŽNOSTI ELEKTRODISTR.</t>
  </si>
  <si>
    <t>UKUPNO:</t>
  </si>
  <si>
    <t xml:space="preserve">     B. ELEKTROENERGETSKE INSTALACIJE</t>
  </si>
  <si>
    <t>1. DEMONTAŽA OPREME</t>
  </si>
  <si>
    <t xml:space="preserve">            </t>
  </si>
  <si>
    <t>2. ELEKTRIČKI PRIKLJUČAK</t>
  </si>
  <si>
    <t>3. RAZDJELNICI</t>
  </si>
  <si>
    <t>4. GLAVNI NAPOJNI VODOVI</t>
  </si>
  <si>
    <t>5. INSTALACIJSKI VODOVI</t>
  </si>
  <si>
    <t>Fazonski komadi za PVC cijevi za nepropusni spoj s betonom, sustava "RDS" i "KGS", duljine 110 - 240 mm.</t>
  </si>
  <si>
    <t>presjeka 40/40 cm</t>
  </si>
  <si>
    <t>Ugrađeni beton se njeguje prema pravilima struke, a posebnom pažnjom pravovremenom i dostatnom polijevanju vodom betonskih ploča.</t>
  </si>
  <si>
    <t>Projektom nije definiran tip oplate, a izbor sistema oplate uz poštivanje svih općih uvjeta prepušten je izvoditelju.</t>
  </si>
  <si>
    <t>b) Šljunak kao završni sloj na ravnom krovu deb. 5 cm.</t>
  </si>
  <si>
    <t>Beton MB - 30.</t>
  </si>
  <si>
    <t>Prvih 60 cm zida od temelja izraditi u vodonepropusnom betonu.</t>
  </si>
  <si>
    <t>INžENJERING CNS-a</t>
  </si>
  <si>
    <t>- Izrada potrebne dokumentacije ( uputstva za rad, logika programa i kontrolni parametri ),</t>
  </si>
  <si>
    <t>aplikacijske sheme</t>
  </si>
  <si>
    <t xml:space="preserve">   </t>
  </si>
  <si>
    <t>kompletno</t>
  </si>
  <si>
    <t>VATRODOJAVA</t>
  </si>
  <si>
    <t>Stavkom se obuhvaća skidanje sloja asfaltbetona na okolišu objekta, a u sklopu parcele.</t>
  </si>
  <si>
    <t>Debljina asaltnog sloja 5-6 cm.</t>
  </si>
  <si>
    <t>14.10. Isto kao st.14.8. samo sa polaganjem u zemlju oko uljnog gospodarstva na dubini oko 80 cm, komplet sa spajanjem spremnika na dva mjesta sa uzemljivačem te spajanjem na dva mjesta na  uzemljivač zapadnog dijela objekta i na odušnik. Nakon spajanja spojeve antikorozivnim premazom zaštititi. Sve komplet po metru uzemljivača.</t>
  </si>
  <si>
    <t>14.11. Dobava materijala te izrada premosnica na poklopcima spremnika, na poklopcu šahta, na prirubnicama, ventilima i ostaloj armaturi. Za premosnice primijeniti bakrene pokositrene pletenice odgovarajućeg presjeka.</t>
  </si>
  <si>
    <t>14.12. Dobava materijala te izrada i ugradnja u betonski temelj uređaja za uzemljenje autocisterni. Uređaj je izrađen od čeličnog «U» profila, sklopke 0-1 u «S» izvedbi, limene zaštitne «haube» te spojnog kabelskog voda P/F 25 mm2 sa pripadajućom vijčanom stezalicom i kukom za ovješenje. Svi čelični djelovi moraju biti vruće cinčani i prikladno obojani. Sve komplet sa povezivanjem na uzemljivač i temeljenjem.</t>
  </si>
  <si>
    <t xml:space="preserve"> E. GRAĐEVINSKI  RADOVI UZ  ELEKTROINSTALACIJE</t>
  </si>
  <si>
    <t xml:space="preserve">  -  cijev PHDE  60 mm</t>
  </si>
  <si>
    <t xml:space="preserve">  -  cijev PHDE  40 mm</t>
  </si>
  <si>
    <t xml:space="preserve">- cijev CS 40 </t>
  </si>
  <si>
    <t>5.12.Isto kao st. 5.5. samo instalacija za napajanje klimatizera,  ventilatora i klimakomora vodom PP-Y 3x1,5 mm2. Po jednom uređaju se ugrađuje:</t>
  </si>
  <si>
    <t>-  13 m PP-Y 3x1,5 mm2</t>
  </si>
  <si>
    <t xml:space="preserve">-  7 m inst. cijevi CS 20  </t>
  </si>
  <si>
    <t>5.13. Isto kao st. 5.5. samo za priključak klimatizera. Po jednom uređaju se ugrađuje:</t>
  </si>
  <si>
    <t>-  17 m PP-Y 3x2,5 mm2</t>
  </si>
  <si>
    <t>-   8 m inst. cijevi CS 20</t>
  </si>
  <si>
    <t>5.14.  Isto kao st. 5.5. samo za međusobno povezivanja ventilatora i regulatora brzine te klimakomore i regulatora brzine. Ugrađuje se:</t>
  </si>
  <si>
    <t>-  9 m PP-Y 3x1,5 mm2</t>
  </si>
  <si>
    <t>-  6 m inst. cijevi CS20</t>
  </si>
  <si>
    <t xml:space="preserve"> 5.15. Isto kao st. 5.5. samo za međusobno povezivanje unutarnje i vanjske klima jedinice. Ugrađuje se:</t>
  </si>
  <si>
    <t>-  11 m PP-Y 5x1,5 mm2</t>
  </si>
  <si>
    <t>-  10 m inst. cijevi CS 20</t>
  </si>
  <si>
    <t>5.16. Isto kao st. 5.5. samo za napajanje kalorifera i ventilatora u nadžbuknoj izvedbi na odstojnim obujmicama u garaži. Ugrađuje se prosječno:</t>
  </si>
  <si>
    <t>11 članaka ................................................</t>
  </si>
  <si>
    <t>12 članaka ..............................................</t>
  </si>
  <si>
    <t>13 članaka ................................................</t>
  </si>
  <si>
    <t>14 članaka ..............................................</t>
  </si>
  <si>
    <t>15 članaka ................................................</t>
  </si>
  <si>
    <t>16 članaka ................................................</t>
  </si>
  <si>
    <t>18 članaka ..............................................</t>
  </si>
  <si>
    <t>A.2.Iskop jarka u zemlji III i IV kat. zemljišta, pri vrhu širine 50, pri dnu 40 i dubine 80 cm. Prije polaganja kabela dno jarka treba poravnati. Zatrpavanje jarka u slojevima uz strojno nabijanje. Najprije  se jarak zasipa sitnim materijalom a nakon toga ostatkom . Preostali materijal i krupno kamenje se odvozi na gradski deponij. Komplet obračunato po metru duljine iskopanog kanala.</t>
  </si>
  <si>
    <t xml:space="preserve">m </t>
  </si>
  <si>
    <t>Formiranje travnjaka ravnog krova</t>
  </si>
  <si>
    <t>A.1.Zasijecanje motornom pilom asvaltne površine širine 50 cm radi iskopa jarka te njegovo razbijanje i odvoz na gradski deponij.</t>
  </si>
  <si>
    <t>Radijatorski termostatski regulacijski ventil (protok kroz radijator cca 50%),</t>
  </si>
  <si>
    <t>za jednocijevno grijanje sa cijevnim priključcima (spojnicama) za cijevi</t>
  </si>
  <si>
    <t>Ø 15x1</t>
  </si>
  <si>
    <t xml:space="preserve">Radijatorske rozete dvostruke No15 </t>
  </si>
  <si>
    <t>za cijevi vanjskih dimenzija:</t>
  </si>
  <si>
    <t>ARMAFLEX HS, debljine 13 mm, sa zaštitom iz aluminijskog</t>
  </si>
  <si>
    <t>lima, za cijevi vanjskih dimenzija:</t>
  </si>
  <si>
    <t>Kuglasti ventil na navoj, sa holenderima, brtvenim</t>
  </si>
  <si>
    <t>i spojnim materijalom, obojen bijelim lakom otpornim na</t>
  </si>
  <si>
    <t>toplinu dimenzija:</t>
  </si>
  <si>
    <t>NP 6</t>
  </si>
  <si>
    <t>NO 15 ..........................................</t>
  </si>
  <si>
    <t>NO 20 ..........................................</t>
  </si>
  <si>
    <t xml:space="preserve">Ručni odzračni radijatorski pipac </t>
  </si>
  <si>
    <t>Bakrene cijevi u kolutu sa PVC omotačem</t>
  </si>
  <si>
    <t>Æ15x1</t>
  </si>
  <si>
    <t>Bakrene cijevi u šipci sa pripadajućim fazonskim</t>
  </si>
  <si>
    <t>komadima, uključivo pričvrsni i ovjesni materijal</t>
  </si>
  <si>
    <t>15x1</t>
  </si>
  <si>
    <t>......................................................</t>
  </si>
  <si>
    <t>18x1</t>
  </si>
  <si>
    <t>22x1</t>
  </si>
  <si>
    <t>35x1,5 ...................................................</t>
  </si>
  <si>
    <t>42x1,5 ...................................................</t>
  </si>
  <si>
    <t>Izolacija bakrenih cijevi izolacijom</t>
  </si>
  <si>
    <t>ARMAFLEX HS, debljine 13 mm, sa pripadajućim ljepilom</t>
  </si>
  <si>
    <t>i samoljepljivom trakom te ličen premazom Armaflex-finish</t>
  </si>
  <si>
    <t>Obračun po m1 postavljenih cijevi prema profilu  cijevi.</t>
  </si>
  <si>
    <t>a) DN 110</t>
  </si>
  <si>
    <t>b) DN 125</t>
  </si>
  <si>
    <t>c) DN 160</t>
  </si>
  <si>
    <t>d) DN 200</t>
  </si>
  <si>
    <t>Fazonski komadi za cijevi u stavci 1.</t>
  </si>
  <si>
    <t>Obračun po komadu prema profilu.</t>
  </si>
  <si>
    <t>Atest ishoditi od ovlaštene tvrtke, te predati naručitelju u sklopu atestne dokumentacije za ishođenje uporabne dozvole.</t>
  </si>
  <si>
    <t>Obračun po komadu vanjskih hidranata.</t>
  </si>
  <si>
    <t xml:space="preserve">Zidarski otvor 140/150 cm                                                                  </t>
  </si>
  <si>
    <t>SHEMA 12</t>
  </si>
  <si>
    <t xml:space="preserve">Dvokrilni prozor  izrađen od PVC profila sa ostakljenjem izolirajućim staklom 4+12+4 mm. </t>
  </si>
  <si>
    <t>Oba krila su otklopna.</t>
  </si>
  <si>
    <t xml:space="preserve">Zidarski otvor 180/50 cm                                                                  </t>
  </si>
  <si>
    <t>SHEMA 13</t>
  </si>
  <si>
    <t>Sitnozrni beton čini tucanik promjera 0-4 mm, cement i voda.</t>
  </si>
  <si>
    <t>Nakon 4 ili više sati gornja površina konstrukcije prelije se tankoslojnim mortom sastavljenim od 50 % Ytong morta i 50 % cementa.</t>
  </si>
  <si>
    <t>Ishođenje atesta - dokaza ispravnosti za unutarnju hidrantsku mrežu.</t>
  </si>
  <si>
    <t>Obračun po komadu unutarnjih zidnih hidranata.</t>
  </si>
  <si>
    <t>I) KAMENOREZAČKI RADOVI</t>
  </si>
  <si>
    <t>M) BRAVARSKI RADOVI - ČELIK</t>
  </si>
  <si>
    <t>- keramičke pločice ili teraco ploče postavljene u cem. mortu, ili cementna glazura, debljine sloja 5 cm.</t>
  </si>
  <si>
    <t>- sloj betona za zaštitu hidroizolacije debljine 5 cm</t>
  </si>
  <si>
    <t>Ako je vrsta kamena projektom samo načelno određena (osnovna vrsta i okvirni tip boje) izvoditelj uz ponuđeni konkretni kamen mora priložiti atest sa podacima o čvrstoći na pritisak i savijanje, prostornoj masi, upijanju vode, poroznosti i otpornosti na habanje.</t>
  </si>
  <si>
    <t>Podloga na koju se postavlja kamen mora biti tehnički ispravna i mora odgovarati mjerama iz projekta.</t>
  </si>
  <si>
    <t>Izvoditelj kamenorezačkih radova je obvezan pravovremeno izvršiti kontrolu podloga i da na gradilištu provjeri dimenzije bitne za preciznu izvedbu kamenorezačkih radova.</t>
  </si>
  <si>
    <t>Način postavljanja kamena mora biti u skladu sa previlima struke i važećim propisima i standardima, te u skladu sa odednicama iz projekta.</t>
  </si>
  <si>
    <t>10.</t>
  </si>
  <si>
    <t>11.</t>
  </si>
  <si>
    <t>Međusovno spajanje cijevi vršiti navojnim fitinzima, a brtvljenje kudeljnim vlaknom i lanenim uljem.</t>
  </si>
  <si>
    <t xml:space="preserve">Staklena stijena  izrađena od PVC profila i ostakljenjem od izolirajućeg stakla 4+12+4 mm. </t>
  </si>
  <si>
    <t xml:space="preserve">Zidarski otvor 75/147 cm                                                                  </t>
  </si>
  <si>
    <t>SHEMA 7</t>
  </si>
  <si>
    <t>Krilo je otklopno.</t>
  </si>
  <si>
    <t xml:space="preserve">Zidarski otvor 80/50 cm                                                                  </t>
  </si>
  <si>
    <t>SHEMA 8</t>
  </si>
  <si>
    <t xml:space="preserve">Trokrilni  prozor  izrađen od PVC profila sa ostakljenjem izolirajućim staklom 4+12+4 mm. </t>
  </si>
  <si>
    <t>Sveukupna debljina sloja je cca 5 cm.</t>
  </si>
  <si>
    <t>Dobava i ugradba PVC kanalizacijskih cijevi.</t>
  </si>
  <si>
    <t>Cijevi oznake "E"-"Pipelife" prema ONORM B 5184.</t>
  </si>
  <si>
    <t>Boja je na bazi alkidnih smola sa pigmentom od olovnog oksida i cinka.</t>
  </si>
  <si>
    <t>Boju treba odgovarajućim sintetskim razrjeđivačem razrjediti na viskozitet pogodan za nanošenje.</t>
  </si>
  <si>
    <t xml:space="preserve">zaštićen je od korozije i predviđen za ugradnju u zid, </t>
  </si>
  <si>
    <t>proizvod “TERMOTEHNIK” Matulji</t>
  </si>
  <si>
    <t>2 priključka ...................................</t>
  </si>
  <si>
    <t>kompl. 1</t>
  </si>
  <si>
    <t>3 priključka ...................................</t>
  </si>
  <si>
    <t>kompl. 2</t>
  </si>
  <si>
    <t>4 priključka ...................................</t>
  </si>
  <si>
    <t>Slavina za pražnjenje radijatora</t>
  </si>
  <si>
    <t>dimenzija NO 15</t>
  </si>
  <si>
    <t>- komplet odljevnu garnituru, kromirana rešetkica i kromirani sifon</t>
  </si>
  <si>
    <t>Obračun po ugrađenom kompletu prema veličini umivaonika.</t>
  </si>
  <si>
    <t>a) umivaonik vel. 60 x 45 cm</t>
  </si>
  <si>
    <t>b) kutni umivaonik (postava u kotlovnici)</t>
  </si>
  <si>
    <t>c) umivaonik vel. 60 x 45 cm za invalide</t>
  </si>
  <si>
    <t> Razbijanje bet. površine nogostupa površine 100x90 cm uz sami potporni zid te po toj mjeri iskop rupe u zemlji III i IV kat. dubine 80 cm. Proboj potpornog   zida (izrada rupe) 40x40 u debljini zida od 30 cm radi polaganja plast. cijevi. Nakon ugradnje zdenca i ugradnje cijevi, zatrpavanje uz nabijanje i odvoz viška materijala na gradski deponij.</t>
  </si>
  <si>
    <t>Obračun po ugrađenom kompletu prema veličini tuš kade.</t>
  </si>
  <si>
    <t>a) tuš kada vel. 80 x 80 cm</t>
  </si>
  <si>
    <t>Dobava i ugradba akumulacijskog električnog bojlera.</t>
  </si>
  <si>
    <t>- el. bojler s grijačem snage 1,5-2 kW</t>
  </si>
  <si>
    <t>Vanjski kameni pragovi na ulaznim vratima ili balkonskim vratima, presjeka 25 x 4 cm, postavljeni u cementnom mortu.</t>
  </si>
  <si>
    <t>Nakon stvrdnjavanja Purpen pjene višak pjene se pravolinijski odreže u razini sa PVC profilom, te se reška zapunjava trajno-elastičnim kitom.</t>
  </si>
  <si>
    <t>- pri gradnji objekta dogradnje geodetskim instrumentima pravovremeno kontrolirati vertikalnost elemenata i osnovne pravce na pročelju objekta.</t>
  </si>
  <si>
    <t>- uplanu dograđenog objekta, odnosno upis u katastarske knjige, te ishođenje izvadka iz katastra (preris)</t>
  </si>
  <si>
    <t>Postojeći objekti PP Sinj se rekonstruiraju u postojećim gabaritima, te nisu uključeni u ovu stavku..</t>
  </si>
  <si>
    <t>zapornim organom i kuglastom slavinom NO10</t>
  </si>
  <si>
    <t>sa cca 4 m bakrene cijevi 10x1</t>
  </si>
  <si>
    <t>Slavina za punjenje i pražnjenje sa kapom i lancem,</t>
  </si>
  <si>
    <t>te vijčanom spojkom</t>
  </si>
  <si>
    <t>No 15</t>
  </si>
  <si>
    <t xml:space="preserve"> 2.</t>
  </si>
  <si>
    <t>Kotlovnica sa gospodarstvom ulja za loženje</t>
  </si>
  <si>
    <t>A)</t>
  </si>
  <si>
    <t>Toplovodna instalacija</t>
  </si>
  <si>
    <t>Toplovodni kotao tip VITOPLEX 100, proizvod "VIESSMANN",</t>
  </si>
  <si>
    <t xml:space="preserve">kapaciteta 130 kW, za vodu 80/60oC, komplet sa Viessmann </t>
  </si>
  <si>
    <t xml:space="preserve">Unit Vitoflame 100,  osnovnom automatikom VITOTRONIC100, </t>
  </si>
  <si>
    <t>upravljačkim ormarićem, toplinskom izolacijom i četkom za čišćenje.</t>
  </si>
  <si>
    <t>kompl.</t>
  </si>
  <si>
    <t>Sve komplet sa stezaljkama, uvodnicama za kabelske vodove, natpisnim pločicama, ožičenjem i ostalim sitnim materijalom.</t>
  </si>
  <si>
    <t>te elementima za učvršćenje. Ormarić je iz čeličnog lima,</t>
  </si>
  <si>
    <t xml:space="preserve">Zidarski otvor 276/90 cm                                                                  </t>
  </si>
  <si>
    <t>SHEMA 8A</t>
  </si>
  <si>
    <t>Prozori dim 90x90 cm, vrata 90x220 cm.</t>
  </si>
  <si>
    <t>Nadsvjetlo je fiksno ostakljeno izolirajućim staklom.</t>
  </si>
  <si>
    <t xml:space="preserve">Zidarski otvor 276/90 + 90/160 cm.                                                               </t>
  </si>
  <si>
    <t xml:space="preserve">Vratno krilo u donjem dijelu puno - PVC panel s ispunom toplinskom izolacijom, a gornji dio ostakljen izolirajućim staklom. </t>
  </si>
  <si>
    <t>Ostakljena stijena izrađena od PVC profila sa ostakljenjem izolirajućim staklom 4+12+4 mm.</t>
  </si>
  <si>
    <t xml:space="preserve">Stijenka se sastoji od dva otklopna prozora i jednokrilnih zaokretnih vrata s nadsvjetlom. </t>
  </si>
  <si>
    <t>Stavka uključuje slijedeće elemente:</t>
  </si>
  <si>
    <t>- FF (200) - komada 2</t>
  </si>
  <si>
    <t xml:space="preserve">Kamene podloge treba izvoditi iz čistog kamena šakavca, i to strojnim razastiranjem i planiranjem na projektiranu kotu. </t>
  </si>
  <si>
    <t>Izvoditelj betonskih radova obvezan je da izradi projekt betona.</t>
  </si>
  <si>
    <t xml:space="preserve">Beton se priprema na gradilištu ili se na gradilište doprema iz tvornice betona. </t>
  </si>
  <si>
    <t>Tesarski radovi podrazumjevaju izradu oplata za betonske i AB radove, izradu radnih skela, razupiranje iskopa, izradu grednika i drvenih krovišta, te izradu podkonstrukcije za razne radove.</t>
  </si>
  <si>
    <t>pocinčane trake 30x4 mm te izrada spojeva prema vanjskom uzemljivaču uz potrebno probijsnje i krpsnje zidova. Spojni vod je duljine 5m.</t>
  </si>
  <si>
    <t xml:space="preserve"> 10.1. Dobava i ugradnja čeličnih vruće cinčanih rasvjetnih stupova na betonske temelje, visine 6 m kao KORS 2B-700-3, Dalekovod Zagreb</t>
  </si>
  <si>
    <t>Izrada spoja na gradski vodovod, profil priključnog voda NO 100.</t>
  </si>
  <si>
    <t>Izvodi nadležno komunalno poduzeće.</t>
  </si>
  <si>
    <t>Obračun prema stvarno izvedenim radovima.</t>
  </si>
  <si>
    <t>komplet</t>
  </si>
  <si>
    <t>Nabava i montaža odvajača nečistoća.</t>
  </si>
  <si>
    <t>a) NO 80</t>
  </si>
  <si>
    <t>b) NO 32</t>
  </si>
  <si>
    <t>Vodovodno mjerilo s prirubnicama i kompenzacijom.</t>
  </si>
  <si>
    <t>Nabava i doprema ljevanoželjeznog poklopca.</t>
  </si>
  <si>
    <t>A.9. Dobava i polaganje opomenske plastične trake u jarak iznad kabela na 30 cm od površine terena</t>
  </si>
  <si>
    <t>- demontaža kompletne limarije na objektu, horizontalni i vertikalni odvodi, opšavi parapeta, opšavi dilatacije, vanjske prozorske klupčice i dr.</t>
  </si>
  <si>
    <t>- demontaže raznih bravarskih elemenata kao rešetke na prozorima, penjalice, antenski stupovi, vrata i sl.</t>
  </si>
  <si>
    <t>- vanjska i unutarnja stolarija</t>
  </si>
  <si>
    <t>- crijep</t>
  </si>
  <si>
    <t>- nosiva drvena krovna konstrukcija</t>
  </si>
  <si>
    <t>- parket</t>
  </si>
  <si>
    <t>- sanitarni uređaji i sanitarna galanterija</t>
  </si>
  <si>
    <t>- razvodna električna ploča</t>
  </si>
  <si>
    <t>a) šljunak kao podloga humusne zemlje debljine sloja 20 cm.Između sloja pijeska i humusa postaviti sloj geotekstila.</t>
  </si>
  <si>
    <t xml:space="preserve">Dobava, transport, razastiranje i nabijanje kamenog materijala kao kaldrme u prizemlju objekta. </t>
  </si>
  <si>
    <t>Na gotovu zbijenu zemljanu posteljicu nanjeti tucanik krupne frakcije u debljini 15 cm, zbiti ga, a potom površinu nasuti - izravnati sitnijom kamenom frakcijom.</t>
  </si>
  <si>
    <t>Obračun po m2 gotove kamene kaldrme u zbijenom stanju.</t>
  </si>
  <si>
    <t>U zidovima ostaviti otvore, šliceve i proboje prema projektu</t>
  </si>
  <si>
    <t>- 1 kom ant. ispravljač 12V, 150 mA, MKE</t>
  </si>
  <si>
    <t>- 1 kom ant. pojačalo SPP 1, 12V, 20dB, MKE</t>
  </si>
  <si>
    <t>- 1 kom pl. ormarić GEWISS 44211 mjera 460x380x120 mm</t>
  </si>
  <si>
    <t xml:space="preserve">Sve kompletno sa spajanjem i ispitivanjem </t>
  </si>
  <si>
    <t>13.4. Dobava i ugrdnja čelične pocinčane cijevi ø 2" kao nosača radio antene, duljine 5,5 m komplet sa elementima za učvrščenje u AB stup i 3 zatege od čeličnog inox užete sa pripadajućim inox steznicama. Sve komplet ugrađeno sa ostalim pričvrsnim materijalom</t>
  </si>
  <si>
    <t>13.5.Isto kao stavka 13.4. samo za RTV antene</t>
  </si>
  <si>
    <t>13.6. Dobava i ugradnja u betonski zid instalacijske cijevi CS 40 prosječne duljine 4 m, za prolaz antenskih vodova</t>
  </si>
  <si>
    <t>Hvatač nečistoća na navoj, sa holenderima, brtvenim</t>
  </si>
  <si>
    <t>Izrada odzračne posude na krajevima vertikala,</t>
  </si>
  <si>
    <t>sa priključcima za dovodni i povratni vod, priključcima za</t>
  </si>
  <si>
    <t>pojedine uređaje za klimatizaciju, sa ugrađenim finoregulirajućim</t>
  </si>
  <si>
    <t>ventilima u polaznom vodu i kuglastim slavinama u povratnom</t>
  </si>
  <si>
    <t>vodu, sa priključnom garniturom zapornih organa,</t>
  </si>
  <si>
    <t>termometrima, ventilima za pražnjenje i odzračivanje,</t>
  </si>
  <si>
    <t>3.1. Dobava svog potrebnog materijala te izrada i montaža nadgradnog razdjelnika GRO-MO. Razdjelnik će se izraditi od čeličnog dva puta dekapiranog lima, kojega obojati odgovarajućim antikorozivnim bojama i završnim, toplinski obrađenim lakom. Razdjelnik treba biti izrađen u četiri sekcije odjeljene odgovarajućim pregradama i posebnim vratima i bravama. Priključno-mjerna sekcija treba imati vrata sa bravom Elektrodistribucije te otvore sa staklom za kontrolu stanja el. brojila. Sekcije trebaju biti vidno označene radi razlikovanja. U razdjelnik će se ugraditi slijedeća oprema kao proizvodnje «Schneider»:</t>
  </si>
  <si>
    <t>I SEKCIJA priključno-mjerna</t>
  </si>
  <si>
    <t xml:space="preserve">- 3 kom mjerni srujni transformator 100/5 A kl.0,5 </t>
  </si>
  <si>
    <t xml:space="preserve">13. RTV ANTENSKA INSTALACIJA </t>
  </si>
  <si>
    <t>13.1. Dobava te ugradnja antenskih vodova kao  KOKA 2200 HIRSCHMANN  na kabelske trase i kroz instalacijske cijevi u beton i kroz pregradne zidove, komplet sa potrebnim štemanjem žljebova u pregradnim zidovima.</t>
  </si>
  <si>
    <t xml:space="preserve">-  KOKA 2200  </t>
  </si>
  <si>
    <t>-  inst. cijevi CS 20</t>
  </si>
  <si>
    <t xml:space="preserve">Zidarski otvor 355/140 cm                                                                  </t>
  </si>
  <si>
    <t>28.</t>
  </si>
  <si>
    <t>SHEMA 20a</t>
  </si>
  <si>
    <t>29.</t>
  </si>
  <si>
    <t>SHEMA 21</t>
  </si>
  <si>
    <t xml:space="preserve">Zidarski otvor 220/70 cm                                                                  </t>
  </si>
  <si>
    <t>30.</t>
  </si>
  <si>
    <t>SHEMA 22</t>
  </si>
  <si>
    <t xml:space="preserve">Četverokrilni  prozor  izrađen od PVC profila sa ostakljenjem izolirajućim staklom 4+12+4 mm. </t>
  </si>
  <si>
    <t>Izvoditelj je u obvezi izraditi bitne detalje ugradbe.</t>
  </si>
  <si>
    <t>Broj detalja određuje i detalje ovjerava projektant.</t>
  </si>
  <si>
    <t>- Izrada sheme vezivanja upravljačkog ormara</t>
  </si>
  <si>
    <t>- Podešavanje programa za mikroprocesorski regulator</t>
  </si>
  <si>
    <t>- Statička i dinamička simulacija cjelogodišnjeg rada sustava</t>
  </si>
  <si>
    <t>- Usklađivanje kontrolnih parametara sa projektom strojarskih instalacija</t>
  </si>
  <si>
    <t>- Nadzor nad ugradnjom opreme</t>
  </si>
  <si>
    <t>- Puštanje u pogon i testiranje uređaja</t>
  </si>
  <si>
    <t>- Isporuka pismenih uputstava za rad</t>
  </si>
  <si>
    <t>- Obuka osoblja korisnika</t>
  </si>
  <si>
    <t>- protusmrzavajući termostat........................</t>
  </si>
  <si>
    <t>- programski software</t>
  </si>
  <si>
    <t>- dobavni volumen</t>
  </si>
  <si>
    <t>- pad tlaka</t>
  </si>
  <si>
    <t>- fleksibilni priključci</t>
  </si>
  <si>
    <t>- varijator brzine</t>
  </si>
  <si>
    <t>- prostorni termostat RTR7012</t>
  </si>
  <si>
    <t>- protok uzduha</t>
  </si>
  <si>
    <t>- ogrijevni kapacitet</t>
  </si>
  <si>
    <t>- ul. temperature vode</t>
  </si>
  <si>
    <t>- ul. temperatura uzduha</t>
  </si>
  <si>
    <t>- protok vode</t>
  </si>
  <si>
    <t>A) RUŠENJA I DEMONTAŽE</t>
  </si>
  <si>
    <t>B) ZEMLJANI RADOVI</t>
  </si>
  <si>
    <t>C) BETONSKI I AB RADOVI</t>
  </si>
  <si>
    <t>E) TESARSKI RADOVI</t>
  </si>
  <si>
    <t>H) KROVOPOKRIVAČKI RADOVI</t>
  </si>
  <si>
    <t>UKUPNO - M):</t>
  </si>
  <si>
    <t>UKUPNO - N):</t>
  </si>
  <si>
    <t>- na «L» nosače postavljene po parapetnom zidu s unutarnje strane (1kom/m)</t>
  </si>
  <si>
    <t>m 72</t>
  </si>
  <si>
    <t xml:space="preserve">- na «T» nosače na betonske </t>
  </si>
  <si>
    <t xml:space="preserve">   pogačice (1kom/m)</t>
  </si>
  <si>
    <t>Stavka uključuje iskolčenje trase prije iskopa instalacijskih kanala, te izradu snimke - katastra podzemnih instalacija u šest (6) primjeraka koji se predaju naručitelju, i to za:</t>
  </si>
  <si>
    <t>Snimak podzemnih instalacija mora biti ovjeren od nadležne katastarske službe.</t>
  </si>
  <si>
    <t>Iskolčenje trase i snimak podzemnih instalacija je u okviru površine od cca 1200 m2.</t>
  </si>
  <si>
    <t>- elektroinstalacije i vanjsku rasvjetu</t>
  </si>
  <si>
    <t>Snimkom obuhvatiti sva instalacijska okna i to situacijski s visinskim kotama, ta za ista dati poseban detaljni prikaz (detalj okna)..</t>
  </si>
  <si>
    <t xml:space="preserve">12.2.Dobava i ugradnja podžbukne modularne  priključnice za 4 modula sa ugradnjom dvije RJ 45 – 100 MHz priključnice kao IBM , komplet sa kutijom, nosivim okvirom, vanjskim okvirom, dva slijepa poklopca i spajanjem. Utičnice su opremljene raznobojnim blendama radi onemugućavanja pogrešnog priključenja.   </t>
  </si>
  <si>
    <t>12.3.Isto kao st. 10.2. samo priključnice za ugradnju u parapetne plastične kanale</t>
  </si>
  <si>
    <t>12.4.Dobava materijala te izrada instalacije analognog priključka za telefon. Ukupno se ugrađuje:</t>
  </si>
  <si>
    <t>Dobava i ugradba kuglaste navojne slavine za vodovodnu instalaciju NP 10, s poniklovanom kapom i rozetom.</t>
  </si>
  <si>
    <t>Obračun po ugrađenom komadu.</t>
  </si>
  <si>
    <t>Dobava i ugradba kuglaste navojne slavine za vodovodnu instalaciju NP 10, samo s ručkom.</t>
  </si>
  <si>
    <t>Dobava i ugradba kuglaste navojne slavine za vodovodnu instalaciju NP 10, s ručkom, ispustom i holenderom.</t>
  </si>
  <si>
    <t>Dobava i ugradba poniklovanih revizijskih vratašca, komplet s okvirom.</t>
  </si>
  <si>
    <t>Obračun po komadu prema veličini vratašca.</t>
  </si>
  <si>
    <t>a) veličine 20 x 20 cm</t>
  </si>
  <si>
    <t>kompleta</t>
  </si>
  <si>
    <t>UKUPNO - 3) Vodovodna instalacija u objektu:</t>
  </si>
  <si>
    <t>Cijevi međusobno spajati naglavcima s gumenim prstenom, te pričvrsnim materijalom.</t>
  </si>
  <si>
    <t>Obračun po m1 ugrađene cijevi prema promjeru cijevi.</t>
  </si>
  <si>
    <t>a) ND 110</t>
  </si>
  <si>
    <t>b) ND 75</t>
  </si>
  <si>
    <t>c) ND 50</t>
  </si>
  <si>
    <t>Dobava i ugradba fazonskih komada za cijevi pod stavkom 1.</t>
  </si>
  <si>
    <t>Obračun po kom ugrađenih fazona, a prema promjeru.</t>
  </si>
  <si>
    <t>12.</t>
  </si>
  <si>
    <t>Betoniranje može otpočeti po odobrenju nadzornog inženjera, a po pregledu ugrađene armature, podloga, skela i oplata.</t>
  </si>
  <si>
    <t>Transport betona od mjesta pripreme do mjesta ugradbe mora se odvijati na način koji isključuje mogućnost segregacije betona i promjenu sastava ili svojstva betona.</t>
  </si>
  <si>
    <t>7.1. Dobava i ugradnja podžbuknih običnih rasvjetnih prekidača 10 A kao GEWISS u odgovarajućoj boji (za ND i OD) komplet sa razvodnom kutijom i izradom rupe u zidu za ugradnju.</t>
  </si>
  <si>
    <t>kompl. 4</t>
  </si>
  <si>
    <t xml:space="preserve">Zaštitna kotlovska cirkulacijska crpka sa holenderima, </t>
  </si>
  <si>
    <t>tip CXL80-32, proizvod “Salmson”</t>
  </si>
  <si>
    <t>Automatski ionski omekšivač, DMEaWZE 0100150060,</t>
  </si>
  <si>
    <t>Ukupna debljina ploče 15 cm.</t>
  </si>
  <si>
    <t>Nagib krova 25 stupnjeva.</t>
  </si>
  <si>
    <t>14.</t>
  </si>
  <si>
    <t>Obračun po m2 mjereno po kosini.</t>
  </si>
  <si>
    <t>Beton MB-20.</t>
  </si>
  <si>
    <t>15.</t>
  </si>
  <si>
    <t>Strojni široki iskop za građevinsku jamu.</t>
  </si>
  <si>
    <t>Obračun po m3 prema kategoriji terena.</t>
  </si>
  <si>
    <t>Strojni iskop jarkova za temeljne trake.</t>
  </si>
  <si>
    <t>- zupčasta spojnica - komada 2</t>
  </si>
  <si>
    <t>- FF (300) - komada 1</t>
  </si>
  <si>
    <t>- "E" komad  - komada 1</t>
  </si>
  <si>
    <t>- "Q" komad - komada 1</t>
  </si>
  <si>
    <t>- "T" komad promjera 100/80 - komada 1</t>
  </si>
  <si>
    <t>6.4. Isto kao st. 6.1. samo za priključak osjetnika sa slijedećim materijalom:</t>
  </si>
  <si>
    <t xml:space="preserve">- 8 m LiyCy 2x0,6 mm  </t>
  </si>
  <si>
    <t>- 3 m inst. cijevi CS 20</t>
  </si>
  <si>
    <t>- 3 m plastičnih kanalica</t>
  </si>
  <si>
    <t>6.5. Isto kao st. 6.1. samo za priključak EMPV sa slijedećim materijalom:</t>
  </si>
  <si>
    <t>Ispitivanje postavljene instalacije na vodonepropusnost.</t>
  </si>
  <si>
    <t>UKUPNO - 4) Vertikalna kanalizacija u objektu:</t>
  </si>
  <si>
    <t>Kompletirati okovom, kvakom i štitnikom, cilindar bravom s kompletom ključeva, uređajem za fiksiranje jednog krila u pod i strop, te gumenim odbojnicima.</t>
  </si>
  <si>
    <t>Kompletirati okovom, kvakom i štitnikom, cilindar bravom s kompletom ključeva, uređajem za fiksiranje jednog krila u strop i pod, te gumenim odbojnicima.</t>
  </si>
  <si>
    <t>7.25. Dobava i ugradnja parapetnih plastičnih kanalica sa poklopcem i uzdužnom limenom pregradom, za ugradnju utičnica. Kanal je kao tipa REHAU BK i u njega se ugrađuju šuko i komunikacijske utičnice, komplet sa svim potrebnim priborom.</t>
  </si>
  <si>
    <t xml:space="preserve">8. SVIJETILJKE </t>
  </si>
  <si>
    <t>8.1. Dobava i ugradnja fluorescentnih svjetiljki kao THORN PUNCH BD60 136 CP  komplet sa odgovarajućim cijevima 3000K</t>
  </si>
  <si>
    <t>8.2. Isto kao st. 8.1. samo svjetiljke kao THORN PUNCH ALU 136 CP  komplet sa odgovarajućim cijevima 3000K</t>
  </si>
  <si>
    <t>5.11. Dobava materijala te izrada instalacije za priključak pogona za otvaranje posmičnih dvorišnih vratiju. Ukupno se ugrađuje slijedeći instalacijski materijal:</t>
  </si>
  <si>
    <t>PP00-Y 3x2,5 mm2</t>
  </si>
  <si>
    <t>PP00-Y 5x2,5 mm2</t>
  </si>
  <si>
    <t>Izbor odgovarajućeg sistema prepušten je izvoditelju.</t>
  </si>
  <si>
    <t>Cijena razupiranja uključena je u radove za koje je nužno izvesti razupiranje.</t>
  </si>
  <si>
    <t>Grednici i drvena krovišta izrađuju se iz rezane jelove ili smrekove građe koja u svemu mora odgovarati važećim propisima.</t>
  </si>
  <si>
    <t>Prije izrade konstruktivnih sklopova građa mora biti zaštićena sredstvom za zaštitu drva.</t>
  </si>
  <si>
    <t>Dimenzija građe mora odgovarati stsaičkom proračunu.</t>
  </si>
  <si>
    <t>Način spajanja elemenata mora odgovarati statičkom proračunu i detaljima.</t>
  </si>
  <si>
    <t>Spojna sredstva moraju zadovoljavati važeće propise i standarde.</t>
  </si>
  <si>
    <t>Nasipanje vršiti pogodnim materijalom iz iskopa, u slojevima visine do 30 cm uz strojno zbijanje vibronabijačima.</t>
  </si>
  <si>
    <t>Skidanje asfaltnog zastora.</t>
  </si>
  <si>
    <t>- 15 m voda IY(St)Y 2x2x0,6 mm</t>
  </si>
  <si>
    <t>- 6 m inst. cijevi CS 20</t>
  </si>
  <si>
    <t>- 1 kom p/ž tel. utičnica RJ12</t>
  </si>
  <si>
    <t>Sve komplet sa spajanjem</t>
  </si>
  <si>
    <t>12.5. Dobava i ugradnja instalacijskih cijevi u betonske  i pregradne zidove, u pod prije postavljanja estriha, u pregradne zidove od KNAUF-a, komplet sa potrebnim štemanjem žljebova u pregradnim i betonskim zidovima  te ugradnjom razvodnih kutija:</t>
  </si>
  <si>
    <t xml:space="preserve">m   </t>
  </si>
  <si>
    <t>- CS 32</t>
  </si>
  <si>
    <t>12.6. Dobava i ugradnja podnih razvodnih kutija prije postavljanja estriha mjera 150x250x50 mm kompletsa poklopcem te uvod instalacijskih cijevi</t>
  </si>
  <si>
    <t>12.7.Dobava i ugradnja u već pripremljene žljebove instalacijskih cijevi:</t>
  </si>
  <si>
    <t>- CS 50</t>
  </si>
  <si>
    <t>12.8.Dobava materijala te izrada spojnog voda između GKO i KO komplet sa potrebnim štemanjem žljebova. Ugrađuje se:</t>
  </si>
  <si>
    <t>- kabel UTP CAT5</t>
  </si>
  <si>
    <t>- kabel IY(St)Y 20x4x0,6mm</t>
  </si>
  <si>
    <t>m 30</t>
  </si>
  <si>
    <t>- vod P/M 1x16 mm</t>
  </si>
  <si>
    <t>- inst. cijevi CS 40</t>
  </si>
  <si>
    <t>- inst. cijevi CS 25</t>
  </si>
  <si>
    <t>12.9.Dobava i ugradnja kabelskih limenih staza komplet sa djelovima za nastavljanje, učvrščenje i skretanje:</t>
  </si>
  <si>
    <t>- PK 100</t>
  </si>
  <si>
    <t>m 13</t>
  </si>
  <si>
    <t>- PK 150</t>
  </si>
  <si>
    <t>m 8</t>
  </si>
  <si>
    <t>3.11.Dobava svog potrebnog materijala te izrada i montaža nadgradnog razdjelnika RPDA. Razdjelnik će se izraditi od čeličnog dva puta dekapiranog lima, kojega obojati odgovarajućim antikorozivnim i završnim bojama, toplinski obrađenim lakom u zaštiti IP 44. U razdjelnik će se ugraditi slijedeća oprema kao proizvodnje «Schneider»:</t>
  </si>
  <si>
    <t>- 1 kom str.dif.sklopka kao RCCB 25 2P 300 mA</t>
  </si>
  <si>
    <t>- 2 kom sklopka C60H 16C/1</t>
  </si>
  <si>
    <t>3.12.Dobava svog potrebnog materijala te izrada i montaža nadgradnog razdjelnika RPK. Razdjelnik će se izraditi od čeličnog dva puta dekapiranog lima, kojega obojati odgovarajućim antikorozivnim i završnim bojama, toplinski obrađenim lakom u zaštiti IP 44. Vrata opremiti patent zatvaračem. U razdjelnik će se ugraditi slijedeća oprema kao proizvodnje «Schneider»:</t>
  </si>
  <si>
    <t>- 1 kom strujno diferencijalna sklopka kao RCCB 25 4P 300 Ma</t>
  </si>
  <si>
    <t>- 1 kom naponski okidač MX+OF</t>
  </si>
  <si>
    <t>- 1 kom udarno tipkalo na vratima razdjelnika</t>
  </si>
  <si>
    <t>- 6 kom sign. svjet. – zelena na vrat. razdjelnika</t>
  </si>
  <si>
    <t>-  inst. cijevi CS 25</t>
  </si>
  <si>
    <t xml:space="preserve">13.2. Dobava i ugradnja RTV utičnice podžbukne kao DELTA SEA 2400 komplet sa kutijom i spajanjem. </t>
  </si>
  <si>
    <t>13.3.Dobava i ugradnja sat. antene i pripadajuće opreme kao:</t>
  </si>
  <si>
    <t>- 1 kom sat. ant. OFS 105AI GIBERTI</t>
  </si>
  <si>
    <t>- 1 kom LNB multi nosač GIBERTINI</t>
  </si>
  <si>
    <t>- 2 kom HIR.CS400 LNB QUATRO</t>
  </si>
  <si>
    <t>- 1 kom antena log.UHF/VHF (K5-12,21-69)</t>
  </si>
  <si>
    <t>Sva krila su otklopna .</t>
  </si>
  <si>
    <t xml:space="preserve"> sastav slojeva :</t>
  </si>
  <si>
    <t>Gredice se pričvršćuju za podlogu vijcima s PVC tiplom, i to minimalno 1 vijak/m1.</t>
  </si>
  <si>
    <t>9.7. Dobava i ugradnja kulisnog prigušivača buke ulaznog zraka, mjera: 600x900x1500 mm usklađenog sa važećim normama za buku i podacima ugrađenog postrojenja, komplet sa pričvrsnim i spojnim elementima</t>
  </si>
  <si>
    <t xml:space="preserve">9.8. Isto kao st.9.7. samo za izlazni zrak mjera: 600x900x1200 mm </t>
  </si>
  <si>
    <t>jarkovi za temeljni  razvod instalacija hidrantske</t>
  </si>
  <si>
    <t xml:space="preserve">b) iznad uvaljanog tamponskog sloja, podloga debljine 10,0 cm, u objektu, </t>
  </si>
  <si>
    <t>Dobava materijala i  nasipanje ravnog krova  humusnom zemljom.</t>
  </si>
  <si>
    <t>Stavka obuhvaća dobavu i izradu sloja od humusne zemlje za sadnju biljaka zelenog krova.</t>
  </si>
  <si>
    <t>Debljina sloja 20 cm.</t>
  </si>
  <si>
    <t>Strojno betoniranje zidova i ploča vodomjernog okna.</t>
  </si>
  <si>
    <t xml:space="preserve">Beton MB-30. </t>
  </si>
  <si>
    <t>Veličina okna 350x170x210 cm.</t>
  </si>
  <si>
    <t>9.</t>
  </si>
  <si>
    <t>Dobava materijala i izrada pokrova kosog krova MEDITERAN crijepom.</t>
  </si>
  <si>
    <t>Nagib krova je 25 stupnjeva.</t>
  </si>
  <si>
    <t>Krov je provjetravana konstrukcija.</t>
  </si>
  <si>
    <t xml:space="preserve">10.2.Dobava i ugradnja na rasvjetni stup te spajanje svjetiljke kao GAMALUX LVC – 06 TEP komplet sa predspojnom spravom, žaruljom NAV-E 70/E  te nasadnikom tipa B i nagibom svjetiljke od 15o. </t>
  </si>
  <si>
    <t>10.3.Isto kao st. 10.2. samo sa nasadnikom tipa A i pripadajućim vruće cinčanim krakom LVC – 06 za učvršćenje na zid</t>
  </si>
  <si>
    <t>Stavkom se predviđa skidanje svih slojeva do vrha betonske podloge (betonska podloga ispod hidroizolacije).</t>
  </si>
  <si>
    <t>a) umivaonik, armatura, sifonski luk, te sanitarna galanterija uz umivaonik kao: ogledalo, etažer, držači ručnika i sapuna</t>
  </si>
  <si>
    <t>U jediničnu cijenu uračunata je nabava građe, transportni i manipulativni troškovi, obrada elemenata, zaštita građe propisanim zaštitnim sredstvom, spojna sredstva i montaža.</t>
  </si>
  <si>
    <t>Pocinčane čelične cijevi sa cijevnim lukovima</t>
  </si>
  <si>
    <t>i brtvenim materijalom dimenzija ( dio u kotlovnici ):</t>
  </si>
  <si>
    <t>m 1,5</t>
  </si>
  <si>
    <t>d) NO 15</t>
  </si>
  <si>
    <t>b) NO 65</t>
  </si>
  <si>
    <t>c) NO 32</t>
  </si>
  <si>
    <t>d) NO 25</t>
  </si>
  <si>
    <t>2.2.Dobava i polaganje opomenske plastične trake u jarak iznad kabela na 30 cm od površine terena</t>
  </si>
  <si>
    <t>Obračun po m3 prema vrsti konstrukcije.</t>
  </si>
  <si>
    <t>UKUPNO - Š):</t>
  </si>
  <si>
    <t>Betonski radovi izvode se u skladu s Pravilnikom o tehničkim normativima za beton i armirani beton ( Sl. list 15/90), u skladu sa projektima arhitekture i konstrukcije, te u skladu sa projektom betona.</t>
  </si>
  <si>
    <t>Betoni B II kategorije moraju biti proizvedeni u pogonu čije karakteristike udovoljavaju HRN U.M1.050.</t>
  </si>
  <si>
    <t>Ako u statičkom računu ili u opisu stavke nije drukčije naznačeno, limovi, šipke i profili moraju biti izrađeni iz čelika oznake Č.0360 (oznaka u projektima ČN.22), a cijevi bez šava moraju biti izrađene iz čelika oznake Č.1212.</t>
  </si>
  <si>
    <t>Svaka vrsta upotrebljenog materijala mora biti u skladu sa odgovarajućim standardom:</t>
  </si>
  <si>
    <t>- limovi - HRN C.B4.051 i 110</t>
  </si>
  <si>
    <t>- cijevi - HRN C.B5.021, 122, 123, 124, 221 i 222</t>
  </si>
  <si>
    <t>- profili - HRN C.B3.101, 111, 131 i 141.</t>
  </si>
  <si>
    <t>Ako je opisom određena uporaba betonskog čelika isti mora biti u skladu sa standardom HRN C.K6.020.</t>
  </si>
  <si>
    <t>Presjeci čeličnih profila i debljine limova moraju odgovarati zadanim opterećinjama i biti u skladu sa detaljima priloženim u projektu.</t>
  </si>
  <si>
    <t>1) Vanjski vodovod</t>
  </si>
  <si>
    <t>UKUPNO - 1) Vanjski vodovod:</t>
  </si>
  <si>
    <t xml:space="preserve">2) Vanjska kanalizacija </t>
  </si>
  <si>
    <t>UKUPNO - 2) Vanjska kanalizacija:</t>
  </si>
  <si>
    <t>3) Vodovodna instalacija u objektu</t>
  </si>
  <si>
    <t>4) Vertikalna kanalizacija u objektu</t>
  </si>
  <si>
    <t>5) Horizontalna - temeljna kanalizacija u objektu</t>
  </si>
  <si>
    <t>6) Sanitarni uređaji</t>
  </si>
  <si>
    <t>- keramičke pločice ili teraco ploče postavljene u cementnom mortu, debljine 5 cm</t>
  </si>
  <si>
    <t>- betonska podloga debljine 4 cm</t>
  </si>
  <si>
    <t>- cementni estrih debljine 5 cm</t>
  </si>
  <si>
    <t>- PE folija + toplinska izolacija debljine 5 cm</t>
  </si>
  <si>
    <t>- cementni estrih debljine 6 cm</t>
  </si>
  <si>
    <t>Postolje izbetonirati preko betonske podloge na projektom naznačenoj poziciji.</t>
  </si>
  <si>
    <t>Obračun po m3 prema veličini postolja.</t>
  </si>
  <si>
    <t>19.</t>
  </si>
  <si>
    <t>20.</t>
  </si>
  <si>
    <t>21.</t>
  </si>
  <si>
    <t>b) RA 400/500</t>
  </si>
  <si>
    <t>c) MA 500/560</t>
  </si>
  <si>
    <t>kg</t>
  </si>
  <si>
    <t>Obračun po komadu postavljenih obujmica.</t>
  </si>
  <si>
    <t>Dobava i ugradba podne sifonske rešetke iz PP-a za sanitarne čvorove.</t>
  </si>
  <si>
    <t>Obračun po m2 mjereno po kosini krova, a prema presjeku gredica.</t>
  </si>
  <si>
    <t>- 1 kom elektroničko trofazno kombi brojilo radne i jalove energije s registracijom vršnog opterećenja: brojilo radne energije raz. točnosti 1; 3x230/400 V; 5(1,5-6)A; brojilo jalove energije raz. točnosti 3 ili bolje; 3x230/400 V; 5(1,5-6)A</t>
  </si>
  <si>
    <t>- 1 kom osigurača kao IF 6A 3P sa mogućnošću plombiranja</t>
  </si>
  <si>
    <t xml:space="preserve"> opremanjem razdjelnika postrojenja sa jednim  jednofaznim izvodom od 16 A za vlastitu potrošnju agregatnice </t>
  </si>
  <si>
    <t>Sve kopletno sa opremanjem pogonskog stroja gorivom, uljem i rashladnom tekućinom te formiranjem baterije. Ispitivanje puštanje postrojenja u probni rad, primopredaja te predaja investitoru dokumentacije, atesta i ispitnih listova.</t>
  </si>
  <si>
    <t> Dobava i ugradnja montažnog telefonskog zdenca tipa D1 (90x60x70 cm) uz predhodno osiguranje odvodnje i obradu priključka cijevi i spoja sa površinom nogostupa. Zdenac opremiti teškim poklopcem (40 kN?)</t>
  </si>
  <si>
    <t>Iskop vršiti strojno, bez upotrebe eksploziva.</t>
  </si>
  <si>
    <t>Obloga poda PVC pločama</t>
  </si>
  <si>
    <t>Postava PVC sokla</t>
  </si>
  <si>
    <t>Obračun po m2 izvedene obloge poda.</t>
  </si>
  <si>
    <t>Obračun po m1 izvedenog PVC sokla.</t>
  </si>
  <si>
    <t>2.3.Dobava i ugradnja cijevi pri ulazu kabela u građevinu</t>
  </si>
  <si>
    <t>-  PHDE  80 mm</t>
  </si>
  <si>
    <t>nadzornog inženjera</t>
  </si>
  <si>
    <t>Slavina za punjenje i pražnjenje sa kapom</t>
  </si>
  <si>
    <t>i lancem, te vijčanom spojkom</t>
  </si>
  <si>
    <t>NO15 ......................................................</t>
  </si>
  <si>
    <t>22x1.......................................................</t>
  </si>
  <si>
    <t>m 2</t>
  </si>
  <si>
    <t>28x1,5 ...................................................</t>
  </si>
  <si>
    <t>m 16</t>
  </si>
  <si>
    <t>m 5</t>
  </si>
  <si>
    <t>54x2 ...................................................</t>
  </si>
  <si>
    <t>m 15</t>
  </si>
  <si>
    <t>U cijenu uključiti podupiranje postojeće stropne konstrukcije za obe etaže, te sprezanje nove i stare konstrukcije.</t>
  </si>
  <si>
    <t xml:space="preserve"> d = 6,00 cm</t>
  </si>
  <si>
    <t>Strojno betoniranje AB  dva centralna  stubišta u glatkoj oplati.</t>
  </si>
  <si>
    <t>Uključene kose ploče,podesti i stube.</t>
  </si>
  <si>
    <r>
      <t xml:space="preserve">Pažljivo ručno </t>
    </r>
    <r>
      <rPr>
        <sz val="10"/>
        <rFont val="Arial"/>
        <family val="2"/>
      </rPr>
      <t xml:space="preserve">skidanjekidanje žbuke sa podgleda armirano-betonskih stropova </t>
    </r>
  </si>
  <si>
    <t>stavka uključuje i konstruktivno armiranje sa armaturnom mrežom Q-335 (5,32 kg/m2)</t>
  </si>
  <si>
    <t>19 članaka ..............................................</t>
  </si>
  <si>
    <t>20 članaka ..............................................</t>
  </si>
  <si>
    <t>21 članak ..............................................</t>
  </si>
  <si>
    <t xml:space="preserve">Tlačno lijevani aluminijski radijatori, tip MODEX eko 1200/80, </t>
  </si>
  <si>
    <t>Kamenorezački radovi obuhvaćaju izradu podnih i zidnih kamenih obloga, izradu kamenih obloga ostalih arhitektonskih elemenata, izradu i postavu pragova, klupčica i poklopnica, te izradu i postavu kamenih masiva.</t>
  </si>
  <si>
    <t>Kvalitet i svojstva kamena, oblik i mjere ploča, kvalitet obrade površina, kriteriji kvalifikacije kamena, uvjeti skladištenja, pakovanja i transporta moraju odgovarati standardu HRN B.B3.200.</t>
  </si>
  <si>
    <t>Dobava i ugradba utorenog sljemenjaka na sljeme ili greben kosog krova.</t>
  </si>
  <si>
    <t>Postava podne obloge od ploča vel. 300x300x2,5 mm, tip RHINOTEX - Armstrong.</t>
  </si>
  <si>
    <t>Boja ploča prema odabiru projektanta.</t>
  </si>
  <si>
    <t>Postava bez naglašenih sljubnica, ljepljenjem za podlogu odgovarajućim ljepilom.</t>
  </si>
  <si>
    <t>Postava sokla od PVC trake (kutna traka) razvijene širine 8 cm.</t>
  </si>
  <si>
    <t>Postava ljepljenjem za pod i za zid.</t>
  </si>
  <si>
    <t>Ploče se proizvode prema standardu DIN 16950.</t>
  </si>
  <si>
    <t>Izvedba prema radioničkom nacrtu koji izrađuje izvođač, a ovjerava projektant.</t>
  </si>
  <si>
    <t>Dimenzije provjeriti na licu mjesta.</t>
  </si>
  <si>
    <t>Za vrijeme ispitivanja na smije doći do propuštanja vode ni u jednom dijelu sustava.</t>
  </si>
  <si>
    <t>Stavka uključuje i ishođenje atesta o vodonepropusnosti sustava odvodnje od ovlaštene tvrtke koja obavlja ispitivanje.</t>
  </si>
  <si>
    <t>Ispitivanje vodonepropusnosti septičke jame.</t>
  </si>
  <si>
    <t>Stavka uključuje i izradu kineta te obradu dna i zidova okna cementnim mortom 30 cm od najvišeg ulijeva.</t>
  </si>
  <si>
    <t>Obračun po komadu prema svijetloj veličini tlocrtnog otvora.</t>
  </si>
  <si>
    <t xml:space="preserve">a) 60 x 60 cm </t>
  </si>
  <si>
    <t>Količine za 1 okno :</t>
  </si>
  <si>
    <t xml:space="preserve">- ( beton 1 - 1,4 m3/kom ) </t>
  </si>
  <si>
    <t>- (oplata 9 - 11 m2/kom)</t>
  </si>
  <si>
    <t>- (armatura 55 - 75 kg/kom)</t>
  </si>
  <si>
    <t>- (stupaljke 3 kom/kom)</t>
  </si>
  <si>
    <t xml:space="preserve"> vel. temelja 220 x 50 x 60 cm. (komada 2)</t>
  </si>
  <si>
    <t>INSTALACIJE VODOVODA I KANALIZACIJE</t>
  </si>
  <si>
    <t>Ukupno INSTALACIJE VODOVODA I KANALIZACIJE:</t>
  </si>
  <si>
    <t xml:space="preserve">14.8. Dobava materijala te izrada uzemljivača od Fe-Zn 30x4 mm trake polaganjem u zemljene jarke. Sve križne spojnice u zemlji nakon pritezanja zaliti vrućim btumenom. Komplet sa svim standardnim  spojnim materijalom </t>
  </si>
  <si>
    <t>14.9. Isto kao st. 14.8. samo se uzemljivač ugrađuje u temelje prilikom gradnje i povezuje na armaturu</t>
  </si>
  <si>
    <t>Stavkom se obračunava skidanje pločica sa zidova koji se ne ruše.</t>
  </si>
  <si>
    <t>Žbuka se sastoji od podkonstrukcije - "štuketa" preko kojih je nanesen sloj žbuke.</t>
  </si>
  <si>
    <t>Iskop za dilataciju A,B,C,D,E,F.</t>
  </si>
  <si>
    <t xml:space="preserve"> debljina zida 20 cm</t>
  </si>
  <si>
    <t xml:space="preserve"> temelj tlocrtne veličine 80/160 cm</t>
  </si>
  <si>
    <t>3.4. Dobava svog potrebnog materijala te izrada i montaža ugradnog razdjelnika RP1/P.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</si>
  <si>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I SEKCIJA normalne dobave</t>
  </si>
  <si>
    <t>- 1 kom str.dif.sklopka kao RCCB 40 4P 300 mA</t>
  </si>
  <si>
    <t>- 4 kom sklopka C60H 10C/1</t>
  </si>
  <si>
    <t>- 13 kom sklopka C60H 16C/1</t>
  </si>
  <si>
    <t>- 1 kom motorna sklopka 2TE-MS7-2,5/2p</t>
  </si>
  <si>
    <t>II SEKCIJA osigurane dobave</t>
  </si>
  <si>
    <t>- 9 kom sklopka C60H 10C/1</t>
  </si>
  <si>
    <t>- 7 kom sklopka C60H 16C/1</t>
  </si>
  <si>
    <t xml:space="preserve">- 1 kom transformator 220/24 V 40VA              </t>
  </si>
  <si>
    <t>- 2 kom motorna sklopka 2TE-MS7-1/2p</t>
  </si>
  <si>
    <t>3.5. Dobava svog potrebnog materijala te izrada i montaža ugradnog razdjelnika RP2/P. Razdjelnik će se izraditi od čeličnog dva puta dekapiranog lima, kojega obojati odgovarajućim antikorozivnim bojama</t>
  </si>
  <si>
    <t>Dobava i ugradba umivaonika od keramike I klase.</t>
  </si>
  <si>
    <t>-</t>
  </si>
  <si>
    <t>Obračun po komadu, prema promjeru.</t>
  </si>
  <si>
    <t>Tip HL 300 proizvod "Hutterer &amp; Lechner".</t>
  </si>
  <si>
    <t>- iskop za spremnik goriva - ( 81,00 m3 )</t>
  </si>
  <si>
    <t>Uključen iskop za uređenje okoliša.</t>
  </si>
  <si>
    <t>iskop za kanalizacione šahte ( 175,00 m3)</t>
  </si>
  <si>
    <t>- iskop za separatore i mastolov - ( 120,00 m3 )</t>
  </si>
  <si>
    <t>Strojno nasipanje uz temelje objekta, separatora i sl.</t>
  </si>
  <si>
    <t>Stavka uključuje i ishođenje atesta o vodonepropusnosti septičke jame od ovlaštene tvrtke koja obavlja ispitivanje.</t>
  </si>
  <si>
    <t>Septička jama veličine 780x360x438 cm.</t>
  </si>
  <si>
    <t>Sama demontaža ne smije se vršiti prije nego što beton postigne odgovarajuću čvrstoću.</t>
  </si>
  <si>
    <t>Oplate u svemu moraju odgovarati važećim propisima i standardima.</t>
  </si>
  <si>
    <t>Vijci moraju biti antikorozivno obrađeni.</t>
  </si>
  <si>
    <t>Ormarić tvornički bojan, s oznakom "H" na vratašcima.</t>
  </si>
  <si>
    <t>Ukupno se polaže:</t>
  </si>
  <si>
    <t>- kabel PP00-Y 5x16 mm2</t>
  </si>
  <si>
    <t>m</t>
  </si>
  <si>
    <t>- kabel PP00-Y 5x10 mm2</t>
  </si>
  <si>
    <t>- kabel PP00-Y 5x4 mm2</t>
  </si>
  <si>
    <t>Obračun po m2 prema sastavu slojeva.</t>
  </si>
  <si>
    <t>- toplinska izolacija debljine sloja 2 cm i  zaštitna folija</t>
  </si>
  <si>
    <t>- cementna glazura debljine 2 cm</t>
  </si>
  <si>
    <t>1.5.Probijanje međukatne konstrukcije te izrada otvora mjera:</t>
  </si>
  <si>
    <t> 25x7 cm</t>
  </si>
  <si>
    <t>Na stupove oslanja se primarna čelična greda HOP 160/100/5.</t>
  </si>
  <si>
    <t>Strojno zasipanje jarkova nakon postave instalacija.</t>
  </si>
  <si>
    <t>Zaštita stijenki postavljenog podzemnog spremnika za lož ulje kamenim granulatom tip "0".</t>
  </si>
  <si>
    <t>Debljina zaštitnog sloja 10 cm.</t>
  </si>
  <si>
    <t>kom. 12</t>
  </si>
  <si>
    <t xml:space="preserve">PV 150 </t>
  </si>
  <si>
    <t>kom. 4</t>
  </si>
  <si>
    <t>Tlačna rešetka, tip OAH-2L, proizvod Klimaoprema,</t>
  </si>
  <si>
    <t>slijedećih dimenzija:</t>
  </si>
  <si>
    <t>525x225</t>
  </si>
  <si>
    <t>625x225</t>
  </si>
  <si>
    <t>kom. 6</t>
  </si>
  <si>
    <t>Odsisna rešetka, tip.OAH-1L, proizvod Klimaoprema,</t>
  </si>
  <si>
    <t>225x125</t>
  </si>
  <si>
    <t>525x125</t>
  </si>
  <si>
    <t>Odsisna rešetka, tip.OAK-L, proizvod Klimaoprema,</t>
  </si>
  <si>
    <t>Ventilacijski kanal izrađen iz pocinčanog lima,</t>
  </si>
  <si>
    <t>uključivo fazonski komadi i regulacijske zaklopke</t>
  </si>
  <si>
    <t>uklučivo izrada opšava kanala iz olovnog lima</t>
  </si>
  <si>
    <t>kroz sva prodore s odgovarajućim brtvljnjem</t>
  </si>
  <si>
    <t>Izolacija kanala parozapornom izolacijom Armaflex,</t>
  </si>
  <si>
    <t>tip AC 13x99E, skupa sa ljepilom i trakom</t>
  </si>
  <si>
    <t xml:space="preserve"> 4.</t>
  </si>
  <si>
    <t>10.16.Dobava i polaganje plastične trake upozorenja iznad kabelskih trasa prilikom zatrpavanja i to na dubinu od 30 cm</t>
  </si>
  <si>
    <t xml:space="preserve"> ispušnim loncem kao tipa PP35/DN65 – KOMET, Prelog (ugrađuje se umjesto standardnog) komplet sa ispušnim cjevovodom duljine cca 2000 mm, sa prirubnicama, prolazom kroz zid, toplinskom izolacijom te pričvsnim materijalom  </t>
  </si>
  <si>
    <t xml:space="preserve">a) presjek 60/60 cm </t>
  </si>
  <si>
    <t>Iskop se vrši 30 cm obostrano  šire u odnosu na presjek temeljne trake zbog oplate.</t>
  </si>
  <si>
    <r>
      <t xml:space="preserve">a) presjek 120/100 cm  </t>
    </r>
    <r>
      <rPr>
        <sz val="10"/>
        <color indexed="10"/>
        <rFont val="Arial"/>
        <family val="2"/>
        <charset val="238"/>
      </rPr>
      <t xml:space="preserve"> </t>
    </r>
  </si>
  <si>
    <t>b) presjek 140/100 cm</t>
  </si>
  <si>
    <t>c) presjek  160/100 cm</t>
  </si>
  <si>
    <t>d) presjek  220/100  cm</t>
  </si>
  <si>
    <t>e) presjek  90/100  cm</t>
  </si>
  <si>
    <t>Obračun po m3</t>
  </si>
  <si>
    <t>Debljina zidova s žbukom je 15 cm.</t>
  </si>
  <si>
    <t xml:space="preserve"> iskop u tlu IV-V ktg</t>
  </si>
  <si>
    <t>Ukupno  :</t>
  </si>
  <si>
    <t xml:space="preserve"> debljina ploče 12 cm</t>
  </si>
  <si>
    <t>debljina ploče 20 cm, visina podupiranja  320 cm</t>
  </si>
  <si>
    <t>-  12 m PP-Y 3x1,5 mm2</t>
  </si>
  <si>
    <t>5.17. Isto kao st. 5.15. u nadžbuknoj izvedbi na odstojnim obujmicama u garaži. Ugrađuje se prosječno:</t>
  </si>
  <si>
    <t>-  6 m PP-Y 3x1,5 mm2</t>
  </si>
  <si>
    <t>b) WC školjka komplet s vodokotličem, ispirnom cijevi, rolo držačem toalet papira</t>
  </si>
  <si>
    <t>c) jednodjelni sudoper komplet s sifonskim lukom, te armaturom</t>
  </si>
  <si>
    <t>d) tuš kada komplet s armaturom, držačem sapuna, držačem ručnika</t>
  </si>
  <si>
    <t>e) zidni keramički pisoar, komplet s dovodnom i odvodnom armaturom</t>
  </si>
  <si>
    <t>Stavkom se predviđa komplet pažljiva demontaža sanitarne opreme i sanitarne galanterije.</t>
  </si>
  <si>
    <t>1.1.Trajno isključenje građevine od napajanja sa distributivne mreže prekidanjem napojnog voda izvan kruga PP. (U nadležnosti Elektrodistribucije)</t>
  </si>
  <si>
    <t>1.2. Demontaža raznih razdjelnika te njihova zapisnička predaja investitoru</t>
  </si>
  <si>
    <t>kom 6</t>
  </si>
  <si>
    <t>1.3. Demontaža raznih rasvjetnih armatura te njihova zapisnička predaja investitoru</t>
  </si>
  <si>
    <t>Kroz temelje ostaviti sve potrebne otvore za prolaz cijevi prema projektu instalacija</t>
  </si>
  <si>
    <t>Sva drvena građa prije ugradbe mora biti premazana zaštitnim antifungicidnim premazom kao "ARBORIN 450".</t>
  </si>
  <si>
    <t>Konstrukcija se sastoji od:drvenih greda i pokrova od ravnog crijepa.</t>
  </si>
  <si>
    <t xml:space="preserve"> Skidanje žbuke sa zidova.(br.1)</t>
  </si>
  <si>
    <t>Odvoz materijala od demontaže i rušenja.</t>
  </si>
  <si>
    <t>Stavka uključuje utovar materijala od demontaže i građevinskog šuta od rušenja u kamione kipere, te odvoz i istovar na gradsko odlagalište udaljeno do 15 km.</t>
  </si>
  <si>
    <t>Obračun po m3 u rastresitom stanju(k1,5)</t>
  </si>
  <si>
    <t>Dobava i ugradba riječnog opranog sloja sitnog šljunka na ravnom krovu.</t>
  </si>
  <si>
    <t>Dobava sjemena i sjetva trave " Mediteran" u količini od min 40 gr/m2, pokrivanje sjemena valjkom te obilno zalijevanje do prvog košenja.</t>
  </si>
  <si>
    <t xml:space="preserve"> debljine 10 cm</t>
  </si>
  <si>
    <t>Izvoditelj je u obvezi da na objektu (gradilištu) provjeri osnovne mjere te da izradi radioničke nacrte za bitne detalje.</t>
  </si>
  <si>
    <t>Detalji moraju biti u skladu s principjelnim detaljima u projektu.</t>
  </si>
  <si>
    <t xml:space="preserve">Protupožarni odzračni ventil kao </t>
  </si>
  <si>
    <t>tip AT-e dimenzija NO 40</t>
  </si>
  <si>
    <t>Fini filter za gorivo NO15</t>
  </si>
  <si>
    <t>Mesingana usisna košara za gorivo,</t>
  </si>
  <si>
    <t xml:space="preserve">komplet s nepovratnim ventilom </t>
  </si>
  <si>
    <t>Mesingani ventil za gorivo dimenzija</t>
  </si>
  <si>
    <t>NO 15</t>
  </si>
  <si>
    <t>jute. Uz spremnik isporučiti sustav za kontrolu propuštanja</t>
  </si>
  <si>
    <t xml:space="preserve"> iskop u tlu IV - V ktg</t>
  </si>
  <si>
    <t>Stavka obuhvaća dobavu i izradu nasipa od humusne zemlje za sadnju unutrašnjeg vrta stacionara.</t>
  </si>
  <si>
    <t>Strojno betoniranje AB ploče u glatkoj oplati.</t>
  </si>
  <si>
    <t>Dimenzije ploča i masiva, te obrada vidljivih površina dane su u opisu stavki.</t>
  </si>
  <si>
    <t>Pragovi se polažu na pod prema opisu stavki i detaljima.</t>
  </si>
  <si>
    <t>Svi tehnički uvjeti za polaganje pregova moraju odgovarati standardu HRN U.F7.010.</t>
  </si>
  <si>
    <t xml:space="preserve">Jedno krilo je fiksno , dva su zaokretna, od kojih je jedno i otklopno zaokretno. </t>
  </si>
  <si>
    <t xml:space="preserve">Zidarski otvor 205/157 cm                                                                  </t>
  </si>
  <si>
    <t>SHEMA 2 i 2A</t>
  </si>
  <si>
    <t>SHEMA 2B</t>
  </si>
  <si>
    <t>Razlika u tome što je vanjsko staklo najvećeg stupnja neprobojnosti, debljina stakla 1 cm.</t>
  </si>
  <si>
    <t>ljepilom i samoljepivom trakom za cijevi i završnim</t>
  </si>
  <si>
    <t>premazom srebrno sivog Armafinish-a 99, dimenzija:</t>
  </si>
  <si>
    <t>UKUPNO - 5) Horizontalna - temeljna kanalizacija u objektu:</t>
  </si>
  <si>
    <t>Predviđeni sanitarni uređaji su kao proizvod "Inker", u bijeloj boji.</t>
  </si>
  <si>
    <t>Dobava i ugradba WC školjke.</t>
  </si>
  <si>
    <t>WC školjka od keramike I klase, podna.</t>
  </si>
  <si>
    <t>Stavka još uključuje:</t>
  </si>
  <si>
    <t>- niskomontažni vodokotlić s ispirnom cijevi promjera 25 mm</t>
  </si>
  <si>
    <t>- kutni ventil 15/10 mm i spojna flexi cijev za priključak vodokotlića na instalaciju</t>
  </si>
  <si>
    <t>- WC daska (sjedište) od tvrde plastike</t>
  </si>
  <si>
    <t>10.4.Isto kao st. 10.2. samo sa nasadnikom tipa A i pripadajućim vruće cinčanim krakom LVC – 06 za učvršćenje na postojeći bet. stup, komplet sa odgovarajućom vruće cinčanom obujmicom i ostalim montažnim materijalom</t>
  </si>
  <si>
    <t>Letve se postavljaju okomito na strehu, odnosno preko već postavljenih gredica iz stavke 1.</t>
  </si>
  <si>
    <t>Letve se čavlaju pocinčanim čeličnim čavlima za gredice, te formiraju zračni sloj.</t>
  </si>
  <si>
    <t>Osni razmak između letvi je 58 cm, a svijetli razmak 53 cm.</t>
  </si>
  <si>
    <t>Obračun po m2 mjereno po kosini krova, a prema presjeku letvi.</t>
  </si>
  <si>
    <t>a) presjek letvi 5/3 cm</t>
  </si>
  <si>
    <t>Dobava materijala i poletvanje za pokrov.</t>
  </si>
  <si>
    <t>1.8.Dobava potrebnog materijala te izrada betonskog šahta unutarnjih mjera 50x50x40 cm računajući do razine novog estriha, komplet sa izradom AB poklopca te unutarnjom obradom oko prethodno ugrađenih PHDE cijevi.</t>
  </si>
  <si>
    <t>1.9.Isto kao stavka 1.8. samo je šaht dubine 50 cm</t>
  </si>
  <si>
    <t>(jedan šaht će se izraditi u prostoru nadogradnje pa za njega ne treba iskop jer će se koristiti postojeći široki iskop za nadogradnju)</t>
  </si>
  <si>
    <t xml:space="preserve">14.7. Dobava materijala te izrada spojnih vodova od Fe-Zn 30x4 mm trake od uzemljivača do spoja sa vertikalnim olukom, prosječne duljine 3 m koplet sa izradom spojeva na oluk. </t>
  </si>
  <si>
    <t>jarkovi za temeljnu oborinsku kanalizaciju</t>
  </si>
  <si>
    <t xml:space="preserve"> jarkovi za temeljnu fekalnu kanalizaciju</t>
  </si>
  <si>
    <t xml:space="preserve"> jarkovi za temeljni razvod hladne i tople vode </t>
  </si>
  <si>
    <t>mreže                                        dim. 80/80  cm</t>
  </si>
  <si>
    <t>dim. 80/150 cm</t>
  </si>
  <si>
    <t>Iskop za dilataciju G,H,I,J.</t>
  </si>
  <si>
    <t>Ukupno :</t>
  </si>
  <si>
    <t>Cijevna fasadna skela.</t>
  </si>
  <si>
    <t>Separator se postavlja na prethodno izvedenu betonsku podlogu koja se obračunava posebno u betonskim i AB radovima.</t>
  </si>
  <si>
    <t>Zatrpavanje je obračunato posebnom stavkom u zemljanim radovima.</t>
  </si>
  <si>
    <t xml:space="preserve">Bakrene cijevi sa potrebnim spojnim i brtvenim </t>
  </si>
  <si>
    <t>materijalom, izolirane dekorodal trakom, dimenzija:</t>
  </si>
  <si>
    <t>Ø 16 x 1 ...............................................</t>
  </si>
  <si>
    <t>m 19</t>
  </si>
  <si>
    <t>Zaštitna PVC cijev</t>
  </si>
  <si>
    <t>NO50 .....................................................</t>
  </si>
  <si>
    <t>NO20 ......................................................</t>
  </si>
  <si>
    <t>m 4</t>
  </si>
  <si>
    <t>Izolacija cjevovoda tople/hladne vode zaštitnim</t>
  </si>
  <si>
    <t>Prema projektu u krovnoj konstrukciji ostaviti otvore za krovne prozore, uključivo ojačanje rubova oko otvora odgovarajućim AB gredicama.</t>
  </si>
  <si>
    <t>Obračun po m2 prema debljini sloja, uključivo armiranje MA 500/560 gdje se to zahtjeva.</t>
  </si>
  <si>
    <t>b) presjek 80/60 cm</t>
  </si>
  <si>
    <t>c) presjek  100/60</t>
  </si>
  <si>
    <t>d) presjek  160/60</t>
  </si>
  <si>
    <t>- zidna jednoručna mješajuća armatura za toplu i hladnu vodu s tušem (kao tip "Armal"), te kromirani nosač za pomicanje tuša po visini koji se montira na zid</t>
  </si>
  <si>
    <t>- komplet odljevnu garnituru, kromirana rešetkica i sifonski luk</t>
  </si>
  <si>
    <t>A.3.Na djelomično zatrpani i strojno nabijeni jarak nasuti šljunčani sloj od 20 cm kojega strojno nabiti kao podlogu za asvalt.</t>
  </si>
  <si>
    <t xml:space="preserve">m3 </t>
  </si>
  <si>
    <t xml:space="preserve"> A.4.Asvaltiranje zatrpanog i nabijenog jarka slojem asvalta debljine 5 cm</t>
  </si>
  <si>
    <t>A.5.Probijanje postojećeg bet. zida debljine 30 cm na trasi predviđenog kabelskog voda radi iskopa jarka</t>
  </si>
  <si>
    <t>A.6. Dobava, ugradnja te spajanje kabelskog voda PP00 A 4x150 mm2 + Cu uže 50 mm2 od TS do KRO u predhodno iskopani zemljeni jarak i uvlačenje kroz čeličnu cijev. Ovom stavkom su predviđeni i svi potrebni radovi oko spajanja i obilježavanja kabela.</t>
  </si>
  <si>
    <t xml:space="preserve">m  </t>
  </si>
  <si>
    <t>A.7. Dobava te ugradnja vruće cinčane bešavne čelične cijevi od 4 uz AB konstrukciju mosta preko potoka te njeno učvršćenje uz konstrukciju odgovarajućim obujmicama i ostalim vruće cinčanim pričvrsnim elementima, za prolaz kabelskog voda. Cijev na oba kraja povezati sa uzemljivačem.</t>
  </si>
  <si>
    <t>3.9. Dobava svog potrebnog materijala te izrada i montaža ugradnog razdjelnika RP3.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</si>
  <si>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- 2 kom motorna sklopka 2TE-MS7-6,3/2p</t>
  </si>
  <si>
    <t xml:space="preserve"> 12.10.Dobava, ugradnja te spajanje slobodno stojećeg komunikacijskog serverskog razdjelnika 19 GKO  veličine 42U, mjera 800x800x2000 mm opremljenog sa svom potrebnom pasivnom opremom i pričvrsnim elementima:</t>
  </si>
  <si>
    <t>- 4 kom  UTP PATCH panel Cat. 5 24-portni  19 1U</t>
  </si>
  <si>
    <t>- 1 kom  UTP PATCH panel Cat. 5 16-portni  19 1U</t>
  </si>
  <si>
    <t>- 7 kom ISDN PATCH panel Cat. 3 50-portni</t>
  </si>
  <si>
    <t>- 1 kom panel za optički kabel sa 8 vlakana</t>
  </si>
  <si>
    <t>- 1 kom RACK razvodnik 6x220 V sa osiguračem</t>
  </si>
  <si>
    <t>- 1 kom RACK polica</t>
  </si>
  <si>
    <t>- 2 kom RACK vodilica</t>
  </si>
  <si>
    <t>- 1 kom sabirnica za uzemljenje</t>
  </si>
  <si>
    <t>Veličina poklopca 60 x 60 cm.</t>
  </si>
  <si>
    <t>Obračun po komadu prema tipu opterećenja.</t>
  </si>
  <si>
    <t>a) teški tip (ispitno opterećenje 250 kN)</t>
  </si>
  <si>
    <t>Lijevanoželjezni nadzemni hidrant NO 100 s dva "C" i jednim "B" vatrogasnim priključkom.</t>
  </si>
  <si>
    <t>Hidrant se postavlja na postojeću instalaciju.</t>
  </si>
  <si>
    <t>Nabava, doprema i montaža samostojećeg limenog ormarića s protivpožarnom opremom.</t>
  </si>
  <si>
    <t>Antikorozivna zaštita ormarića uključena u stavku.</t>
  </si>
  <si>
    <t>Ormarić kao tip ZPO-3 "Pastor" - komplet za gašenje vodom.</t>
  </si>
  <si>
    <t>1.16.Radovi na gradskoj prometnici uz udgovarajuću suglasnost općinskih službi i djelomično zatvaranje prometa u toku radova:</t>
  </si>
  <si>
    <t> Rezanje asvalta motornom pilom u širini od 50 cm te razbijanje izrezane površine i odvoz materijala na deponij</t>
  </si>
  <si>
    <t>Stavkom se predviđa skidanje svih slojeva do vrha AB ploče.</t>
  </si>
  <si>
    <t>obračun po m3 demontirane konstrukcije</t>
  </si>
  <si>
    <t>10.11.Dobava kabela PP00-Y 5x4 mm2, rezanje na djelove odgovarajuće duljine te polaganje u već iskopani jarak ili provlačenje kroz postavljene cijevi, uvod u rasvjetni stup i spajanje po sistemu «ulaz-izlaz», uvod i spajanje u razdjelniku. Ukupno se polaže:</t>
  </si>
  <si>
    <t xml:space="preserve">- PP00-Y 5x4 mm2 </t>
  </si>
  <si>
    <t>- cijevi PHDE  60</t>
  </si>
  <si>
    <t>- CS 40</t>
  </si>
  <si>
    <t>Predviđa se uzimanje uzoraka na 2 točeča mjesta.</t>
  </si>
  <si>
    <t>Napomena:</t>
  </si>
  <si>
    <t>- zemljanim radovima</t>
  </si>
  <si>
    <t>spremnika, kao i indikatorsku tekućinu za punjenje međuprostora</t>
  </si>
  <si>
    <t>spremnika. Potrebno zadržavanje tekućeg stanja indikatorske tekućine</t>
  </si>
  <si>
    <t>na –20oC.</t>
  </si>
  <si>
    <t>Uključivo otvor za čišćenje, proizvod</t>
  </si>
  <si>
    <t>kao LIMONT Zagreb</t>
  </si>
  <si>
    <t>Toplovodni razdjelnik izrađen iz crne bešavne cijevi</t>
  </si>
  <si>
    <t>dimenzija NO 80x400 mm, sa pet priključka</t>
  </si>
  <si>
    <t>(1xNO65, 1xNO40, 3xNO32 ), izoliran "Armaflex AC"</t>
  </si>
  <si>
    <t>Stavka uključuje beton, armatura se obračunava posebno.</t>
  </si>
  <si>
    <t>Obračun po m3 prema debljini ploče.</t>
  </si>
  <si>
    <t>Dva krila su zaokretna,a dva otklopno-zaokretna.</t>
  </si>
  <si>
    <t xml:space="preserve">Zidarski otvor 300/70 cm                                                                  </t>
  </si>
  <si>
    <t>31.</t>
  </si>
  <si>
    <t>SHEMA 23</t>
  </si>
  <si>
    <t>Vanjska dvokrilna vrata izrađena od PVC profila.</t>
  </si>
  <si>
    <t>Oba krila su zaokretna.</t>
  </si>
  <si>
    <t>Oba krila su zaokretna i ostakljena "Securit" staklom debljine 1 cm.</t>
  </si>
  <si>
    <t>Vrata se otvaraju prema vani.</t>
  </si>
  <si>
    <t>a) beton presjeka 0,12 m3/m1, oplata 1,60 m2/m1</t>
  </si>
  <si>
    <t>13.</t>
  </si>
  <si>
    <t>Izvedba kose AB polumontažne krovne ploče - sustav "BIJELI STROP".</t>
  </si>
  <si>
    <t xml:space="preserve">Obracun po m2 prema debljini sloja gotovog izbetoniranog estriha sa izravnanjem površine “pod stazu” i nabijanjem. </t>
  </si>
  <si>
    <t>b) d = 5,00 cm</t>
  </si>
  <si>
    <t>c) d = 6,00 cm</t>
  </si>
  <si>
    <t>Finoregulacijski ventil na navoj, sa holenderima, brtvenim</t>
  </si>
  <si>
    <t>Obračun po komadu prema zidarskoj veličini otvora.</t>
  </si>
  <si>
    <t>Zaravnanje tankoslojnog morta vrši se metlom.</t>
  </si>
  <si>
    <t>24 sata nakon postavljanja morta mogu se ukloniti potpore (podupirači)</t>
  </si>
  <si>
    <t xml:space="preserve">Stavka uključuje sve navedene faze radova, uključivo i armiranje svih elemenata, podupiranje, izvedbu AB vijenaca na osloncima, monolitiziranje spojeva , izvedbu tankoslojnog morta, sve komplet do potpune funkcionalnosti izvedene konstrukcije </t>
  </si>
  <si>
    <t>U svemu poštivati upute proizvođača.</t>
  </si>
  <si>
    <t>Nabava i postava čeličnih pocinčanih vodovodnih cijevi.</t>
  </si>
  <si>
    <t>Međusobno spajanje cijevi vršiti navojnim fitinzima, a brtvljenje kudeljnim vlaknom i lanenim uljem.</t>
  </si>
  <si>
    <t>Cijevi položene u zemlji izolirane su bitumeniziranom "dekorodal" trakom.</t>
  </si>
  <si>
    <t>Obračun po m1 ugrađene cijevi.</t>
  </si>
  <si>
    <t>a) NO 32</t>
  </si>
  <si>
    <t>b) NO 80</t>
  </si>
  <si>
    <t>Dobava i ugradba kuglastog navojnog ventila, bez slavine za pražnjenje.</t>
  </si>
  <si>
    <t>Oplata mora biti izvedena na način da pri demontaži ne dolazi do oštećenja betona, a demontaža oplate se ne smije vršiti prije nego što beton postigne odgovarajuću čvrstoću.</t>
  </si>
  <si>
    <t>Ugrađena armatura mora biti u skladu sa važećim propisima i normativima, te prema specifikaciji iz armaturnih planova</t>
  </si>
  <si>
    <t>- odljevnu garnituru, kromirana rešetka i PVC sifonski luk za jednodjelni sudoper</t>
  </si>
  <si>
    <t>Dobava i ugradba kompleta sanitarne galanterije za opremanje WC-a za invalide.</t>
  </si>
  <si>
    <t>Komplet se sastoji:</t>
  </si>
  <si>
    <t>- ogledalo 60 x 40 cm</t>
  </si>
  <si>
    <t xml:space="preserve">- etažer </t>
  </si>
  <si>
    <t>- držač ručnika</t>
  </si>
  <si>
    <t>- držač - posuda za tekući sapun</t>
  </si>
  <si>
    <t>- WC četka</t>
  </si>
  <si>
    <t>- koš za otpatke</t>
  </si>
  <si>
    <t xml:space="preserve">u dimnjači. Duljina dimnjače iznosi cca 1,2 m. </t>
  </si>
  <si>
    <t>termioizolacijskim plaštom, sa parnom branom,</t>
  </si>
  <si>
    <t>debljine 19 mm, tip “Armaflex AC” s pripadajućim</t>
  </si>
  <si>
    <t>6.1. Dobava materijala te izrada instalacije za priključak plamenika, crpki, vodom PP00-Y 3x1,5 mm2. Vodovi se polažu po zidu na odstojne obujmice, kroz inst. cijevi u podu i u plastične kanalice. Komplet sa potrebnim spajanjem, polaže se po priključnom mjestu:</t>
  </si>
  <si>
    <t xml:space="preserve">- 10 m PP00-Y 3x1,5 mm2  </t>
  </si>
  <si>
    <t>- 2 m inst. cijevi CS 20</t>
  </si>
  <si>
    <t>Jedinična cijena podrazumjeva provjeru mjera na objektu, nabavu obloge i drugog potrebnog materijala, transport, manipulaciju i skladištenje na gradilištu, izvedbu radova prema opisu stavke, otklanjanje nedostataka i čišćenje otpadaka nastalih pri izvođenju radova na podnim oblogama.</t>
  </si>
  <si>
    <t>N) PVC PODNE OBLOGE</t>
  </si>
  <si>
    <t>PVC stolarija podrazumjeva izradu vrata, prozora i kombiniranih stijena od PVC profila.</t>
  </si>
  <si>
    <t>Osnovni materijal za izradu otvora su PVC profili i pocinčani čelični HOP profili i limovi, čelične šipke.</t>
  </si>
  <si>
    <t>Presjeci čeličnih profila i debljine limova moraju odgovarati zadanim opterećenjima i biti u skladu sa detaljima priloženim u projektu.</t>
  </si>
  <si>
    <t>Profili i limovi spajaju se u konstruktivne cjeline spojnim sredstvima (zakovice, vijci i varovi) koja moraju odgovarativažećim standardima, moraju biti pravilno dimenzionirani i ugrađeni.</t>
  </si>
  <si>
    <t>Prostor između PVC stijene i zida zapunjava se Purpen pjenom.</t>
  </si>
  <si>
    <t>Izrada PVC stolarije može početi tek kad projektant prihvati i ovjeri radioničke nacrte.</t>
  </si>
  <si>
    <t xml:space="preserve">Predvidjeti sav potreban okov. </t>
  </si>
  <si>
    <t xml:space="preserve">Zidarski otvor 205/147 cm                                                                  </t>
  </si>
  <si>
    <t>Trodjelni prozor izrađen od  PVC profila ostakljen izolirajućim staklom 4+12+4 mm.</t>
  </si>
  <si>
    <t xml:space="preserve">Jedno krilo je fiksno , dva su zaokretna, od kojih je jedno otklopno zaokretno. </t>
  </si>
  <si>
    <t>Spojeve sa zidom brtviti trajno-elastičnim kitom.</t>
  </si>
  <si>
    <t>SHEMA 1 i 1A</t>
  </si>
  <si>
    <t>Dezinfekcija cjevovoda prije stavljanja u pogon.</t>
  </si>
  <si>
    <t>Podloga na koju se pragovi polažu mora biti očišćena i oprana, mora biti izvedena kvalitetno i sa zadovoljavajućom točnošću mjera.</t>
  </si>
  <si>
    <t>Rušenje i demontaža  bunkera ( br.7, 8)</t>
  </si>
  <si>
    <t>Rušenje i demontaža  bunkera ( br.9, 10, 11)</t>
  </si>
  <si>
    <t>Obračun po m3 srušene i demontirane konstrukcije.</t>
  </si>
  <si>
    <t>BGP objekta iznosi 2x 9 m2</t>
  </si>
  <si>
    <t xml:space="preserve">BGP objekta iznosi 3x36 m2 </t>
  </si>
  <si>
    <t>Rušenje i demontaža oduška( br.12, 13, 14)</t>
  </si>
  <si>
    <t>Konstrukcija objekta su betonski zidovi i armiranobetonska krovna ploča.</t>
  </si>
  <si>
    <t>BGP objekta iznosi 3x 4 m2</t>
  </si>
  <si>
    <t>Rušenje i demontaža skladišta( br.15)</t>
  </si>
  <si>
    <t>Konstrukcija objekta su betonski zidovi.</t>
  </si>
  <si>
    <t>Krov je dvostrešni, a krovna konstrukcija drvena.</t>
  </si>
  <si>
    <t>BGP objekta iznosi 40 m2</t>
  </si>
  <si>
    <t>Rušenje i demontaža rezervoara vode(br.16)</t>
  </si>
  <si>
    <t>Zidovi su pune opeke.</t>
  </si>
  <si>
    <t>Pokrovna ploča je armiranobetonska.</t>
  </si>
  <si>
    <t>BGP objekta iznosi 50,30 m2</t>
  </si>
  <si>
    <t>Rušenje i demontaža betonskog šahta(br.17)</t>
  </si>
  <si>
    <t>Konstrukcija šahta su betonski zidovi.</t>
  </si>
  <si>
    <t>Uključiti i cijevi unutar šahte.</t>
  </si>
  <si>
    <t>BGP šahte iznosi 14 m2</t>
  </si>
  <si>
    <t>Dio koji se ruši ima prizemlje.</t>
  </si>
  <si>
    <t>U stavku uključena podna AB ploča i temelji.</t>
  </si>
  <si>
    <t>Konstrukcija bunkera su AB zidovi i armiranobetonska krovna ploča.</t>
  </si>
  <si>
    <t>Stavka obuhvaća objekt koji se ne ruši.</t>
  </si>
  <si>
    <t>Rušenje i demontaža skladišta ( br.3)</t>
  </si>
  <si>
    <t>e) NO 20</t>
  </si>
  <si>
    <t>f) NO 15</t>
  </si>
  <si>
    <t>- PVC neprozirna tuš zavjesa i kromirana cijev - nosač tuš zavjese, komplet s montažom</t>
  </si>
  <si>
    <t>Po uspješno obavljenom ispitivanju sačiniti zapisnik o ispitivanju.</t>
  </si>
  <si>
    <t>- tipsku brtvu - gumena manžetna za priključak na odvodnu vertikalu</t>
  </si>
  <si>
    <t xml:space="preserve">- komplet kromiranih ručki - držača za montažu uz WC školjku na zid </t>
  </si>
  <si>
    <t>- "aqua" ispirač, s ispirnom cijevi promjera 25 mm ugrađenom u zid, dužina ispirne cijevi cca 120 cm</t>
  </si>
  <si>
    <t>Dobava i ugradba ljevanoželjeznog "čučavaca".</t>
  </si>
  <si>
    <t>- držač ručnika uz tuš kadu</t>
  </si>
  <si>
    <t>- držač papirnatih ručnika uz umivaonike</t>
  </si>
  <si>
    <t>- držač ručnika uz umivaonike</t>
  </si>
  <si>
    <t>A.10.Dobava, ugradnja i spajanje kabelskog distributivnog ormara (KRO) od 6 vodnih polja izrađenog od armiranog poliestera, kompletiranog sa odgovarajućim NVO osiguračima</t>
  </si>
  <si>
    <t>A.11.Iskop rupe u zemlji III i IV kategorije veličine 100x60x80 cm za postavu montažnog temelja razdjelnika</t>
  </si>
  <si>
    <t xml:space="preserve">kom </t>
  </si>
  <si>
    <t>A.12.Dobava i ugradnja, u predhodno iskopanu rupu, montažnog betonskog temelja za distributivni ormar sa 6 polja</t>
  </si>
  <si>
    <t>Neupotrebljiv materijal i građevinski šut odvesti na gradsko odlagalište udaljeno do 7 km.</t>
  </si>
  <si>
    <t>Pri rušenju dijelova nosive konstrukcije, izradi proboja u nosivim zidovima i sl. obvezno izvršiti odgovarajuća podupiranja.</t>
  </si>
  <si>
    <t>Sve radove izvoditi pažljivo, poštivajući pravila zaštite na radu.</t>
  </si>
  <si>
    <t>Ova zaštita se obračunava u bravarskim radovima.</t>
  </si>
  <si>
    <t>Postolje od opeke je neožbukano.</t>
  </si>
  <si>
    <t>Stavka uključuje rušenje pregradnih zidova od opeke, obostrano ožbukanih.</t>
  </si>
  <si>
    <t>U obračunu rušenja je komplet pregrada sa dvostranom žbukom.</t>
  </si>
  <si>
    <t>- izrada elaborata iskolčenja za objekt dogradnje, u svemu prema "Zakonu o gradnji", elaborat izraditi u šest (6) primjeraka i predati naručitelju</t>
  </si>
  <si>
    <t>Geodetski radovi za objekt dogradnje.</t>
  </si>
  <si>
    <t>- iskolčenje iskopa za temelje objekta koji se dograđuje, uključivo izrada nanosne skele</t>
  </si>
  <si>
    <t>10.8.Dobava i ugradnja plastičnog ormarića na betonski rasvjetni stup uz primjenu odgovarajućeg pričvrsnog materijala te njegovo spajanje. Ormarić je kao GEWISS EUROBLOC 68017 u zaštiti IP66 opremljen uvodnicama za ulaz i izlaz kabela te rastalnim osiguračem od 10 A</t>
  </si>
  <si>
    <t>- krovna ventilacija sa termo relaisima</t>
  </si>
  <si>
    <t>- nosači i vodilice kabela</t>
  </si>
  <si>
    <t>- 40 kom prespojnih gajtana «RJ45-RJ45» duljine 1 m</t>
  </si>
  <si>
    <t>- 30 kom prespojnih gajtana «RJ45-RJ45» duljine 1,5 m</t>
  </si>
  <si>
    <t>- 20 kom prespojnih gajtana «RJ45-RJ45» duljine 0,5 m</t>
  </si>
  <si>
    <t>- 30 kom prespojnih gajtana «RJ45-CRONE» duljine 1 m</t>
  </si>
  <si>
    <t>- 20 kom prespojnih gajtana «RJ45-CRONE» duljine 1,5 m</t>
  </si>
  <si>
    <t>- 15 kom prespojnih gajtana «RJ45-CRONE» duljine 0,5 m</t>
  </si>
  <si>
    <t xml:space="preserve">Ostali materijal: vijci, matice, pribor za označavanje, komplet sa ožičenjem </t>
  </si>
  <si>
    <t>12.11. Dobava, ugradnja te spajanje slobodno stojećeg komunikacijskog serverskog razdjelnika 19 KO  veličine 29U, mjera 800x800x1400 mm opremljenog sa svom potrebnom pasivnom opremom i pričvrsnim elementima:</t>
  </si>
  <si>
    <t>- 1 kom ISDN PATCH panel Cat. 3 50-portni</t>
  </si>
  <si>
    <t>12.12. Dobava i ugradnja pozivnog zvona 24V</t>
  </si>
  <si>
    <t>12.13. Dobava i ugradnja pozivnog podžbuknog tipkala komplet sa kutijom i spajanjem</t>
  </si>
  <si>
    <t>Jedinična cijena podrazumjeva nabavu materijala, prijevoz, skladištenje i manipulaciju materijala na gradilištu, pripremne radove (razmjera krovnih ploha), izradu pokrova , provjeru ispravnosti izvedenih radova, otklanjanje eventualnih nedostataka, te uklanjanje otpadaka i viška materijala sa gradilišta.</t>
  </si>
  <si>
    <t>komplet sa automatskim odzračnim ventilom sa</t>
  </si>
  <si>
    <t>8 članaka ................................................</t>
  </si>
  <si>
    <t>9 članaka ................................................</t>
  </si>
  <si>
    <t>10 članaka ..............................................</t>
  </si>
  <si>
    <t>toplinu, sa priključkom na diferencijalni manometar, dimenzija:</t>
  </si>
  <si>
    <t>Mano-termometar sa skalom 0-6 bara i 0-120oC</t>
  </si>
  <si>
    <t>Izrada odzračne posude,</t>
  </si>
  <si>
    <t>Stavka uključuje i skidanje sljemenjaka sa sljemena ili grebena krovnih ploha koji su položeni u mortu.</t>
  </si>
  <si>
    <t>Crijep za poletvanje pričvršćen čavlima i vezan čeličnom žicom.</t>
  </si>
  <si>
    <t>Letve presjeka 3/5 cm postavljene paralelno sa strehom na osnom razmaku od 33 cm.</t>
  </si>
  <si>
    <t>Obračun po m2 mjereno po kosini krova.</t>
  </si>
  <si>
    <t>Jedinična cijena obuhvaća nabavu materijala, provjeru osnovnih mjera na objektu, izradu radioničkih nacrta, prijevoz, skladištenje i manipulaciju na gradilištu, ugradbu stavki, finalnu montažu okova nakon bojenja stavki (rozete, štitnici, kvake i sl.), ot</t>
  </si>
  <si>
    <t>Poz. 1</t>
  </si>
  <si>
    <t>Čelična jednokrilna puna vrata</t>
  </si>
  <si>
    <t>Vrata imaju cilindar bravu sa ključem za otvaranje izvana, te hvataljku za otvoranje vrata iznutra bez ključa.</t>
  </si>
  <si>
    <t>Stavka obuhvaća sav potrebni materijal i sve elemente za izvedbu do pune funkcionalnosti.</t>
  </si>
  <si>
    <t>Dim. građ. otvora 105/210 cm.</t>
  </si>
  <si>
    <t>Poz. 2</t>
  </si>
  <si>
    <t>Čelična dvokrilna puna vrata</t>
  </si>
  <si>
    <t>8.16.Dobava i ugradnja flurescentnih svjetiljki kao RC LUCE OPTILUX 77 ENS 318 komplet sa fluo. cijevima 3000 K</t>
  </si>
  <si>
    <t>8.17. Dobava i ugradnja flurescentnih svjetiljki kao RC LUCE OPTILUX 77 ENS 418 komplet sa fluo. cijevima 3000 K</t>
  </si>
  <si>
    <t>8.18. Dobava i ugradnja svjetiljki kao TARGETTI CCT 5403 + 4729 2x26 W komplet sa kompakt žaruljama</t>
  </si>
  <si>
    <t>8.19. Dobava i ugradnja svjetiljki kao TARGETTI  ES 52111 2x18 W komplet sa kompakt žaruljama</t>
  </si>
  <si>
    <t>8.20. Dobava i ugradnja svjetiljki kao TARGETTI  ES 52101 2x10 (15) W komplet sa kompakt žaruljama</t>
  </si>
  <si>
    <t xml:space="preserve">8.21.Dobava i ugradnja svjetiljki kao TEP PS 100 u zaštiti IP44 komplet sa žaruljom </t>
  </si>
  <si>
    <t>a) separator tip "IMP-LT" 2,5/4,6/3,1 max 0,95 l/s</t>
  </si>
  <si>
    <t>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</si>
  <si>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 xml:space="preserve"> Asvaltiranje zatrpanog i nabijenog jarka </t>
  </si>
  <si>
    <t>slojem asvalta debljine 5 cm</t>
  </si>
  <si>
    <t>- sigurnosno - nepovratni ventil</t>
  </si>
  <si>
    <t>- flexi cijevi za priključak na instalaciju</t>
  </si>
  <si>
    <t>Dobava i ugradba zidnih hidranata.</t>
  </si>
  <si>
    <t>Stavka uključuje požarni hidrant promjera 50 mm s mlaznicom, 20-metarskim trevira crijevom, kosim ventilom i holender priključkom.</t>
  </si>
  <si>
    <t>e) presjek  30/60</t>
  </si>
  <si>
    <t>Dobava i montaža tipskog odvajača ulja.</t>
  </si>
  <si>
    <t>Obračun po ugrađenom kompletu prema volumenu bojlera.</t>
  </si>
  <si>
    <t>6.</t>
  </si>
  <si>
    <t>7.</t>
  </si>
  <si>
    <t>m2</t>
  </si>
  <si>
    <t>8.</t>
  </si>
  <si>
    <t>Krovopokrivački radovi podrazumjevaju izradu pokrova na krovnim plohama.</t>
  </si>
  <si>
    <t>Materijali od kojih se rade pokrovi moraju odgovarati važećim propisima i standardima.</t>
  </si>
  <si>
    <t>Vrsta pokrova mora odgovarati nagibu krovne plohe.</t>
  </si>
  <si>
    <t>Radovi moraju biti izvedeni stručno, u skladu sa važećim pravilnicima i pravilima struke.</t>
  </si>
  <si>
    <t>Krovopokrivački radovi podrazumjevaju sve radove opisane u pojedinoj stavci uključivši ispitivanje vodonepropusnosti krova po završenim radovima.</t>
  </si>
  <si>
    <t>a) presjek gredica 8/8 cm</t>
  </si>
  <si>
    <t>Dobava materijala i postava letvi.</t>
  </si>
  <si>
    <t>1.6.Razbijanje betonske podloge nakon skidanja estriha te iskop rupe radi izrade šahta. Rupa će biti mjere 70x70x40 cm. Iskopani materijal se odvozi na deponij.</t>
  </si>
  <si>
    <t xml:space="preserve"> 1.7.Isto kao stavka 1.6. samo je rupa dubine 60 cm</t>
  </si>
  <si>
    <t>Poprečno na primarni nosač oslanja se sekundarni nosač, čelična greda od HOP 160/100/5 na razmaku od 215 cm.</t>
  </si>
  <si>
    <t>Tercijarni profili  HOP 60/40/3 poprečno se oslanjaju na sekundarni nosač, u smjeru pada dvostrešne konstrukcije. Postavljaju se na razmaku od 90 cm.</t>
  </si>
  <si>
    <t>Obodne grede se naslanjaju na vertikalno postavljene čelične profile HOP 60/40/3 na razmaku od 90 cm.</t>
  </si>
  <si>
    <t>Vertikalni i krovni  HOP 60/40/3 profili služe kao nosači za aluminijske profile polikarbonatne fasade i krova.</t>
  </si>
  <si>
    <t>Tlocrtna dim. 13,05 x 14,80 m.</t>
  </si>
  <si>
    <t>Isplaniranu površinu treba dobro strojno uvaljati.</t>
  </si>
  <si>
    <t>Iskopima su obuhvaćeni široki iskop za građevinsku jamu, iskop jaraka za trakaste temelje i instalacije, iskop jama za temelje samce i instalacijska okna.</t>
  </si>
  <si>
    <t xml:space="preserve">Iskopani materijal će se dijelom odlagati na privremenu deponiju u krugu gradilišta ili u neposrednoj blizini, na mjestu koje ne ometa odvijanje ostalih radova. </t>
  </si>
  <si>
    <t>Ovaj materijal upotrebljava se za zasipanje građevinskih jama i opće niveliranje terena.</t>
  </si>
  <si>
    <t>Nasipom se obuhvaća zatrpavanje građevinskih jama, nasipanje terena do kota određenih projektom uređenja terena, te izradu kamenih podloga u sastavu podova.</t>
  </si>
  <si>
    <t>Ugradba na strojarnici dizala.</t>
  </si>
  <si>
    <t>Ugradba na kotlovnici</t>
  </si>
  <si>
    <t>Dovratnici,pokrivne letve su od čeličnih profila.</t>
  </si>
  <si>
    <t>Izlaz prema gospodarskom dvorištu</t>
  </si>
  <si>
    <t>Izlaz iz kotlovnice</t>
  </si>
  <si>
    <t>Temelj se izvodi na ojačanje AB ploče</t>
  </si>
  <si>
    <t xml:space="preserve"> veličina postolja 110 x 165 x 25 cm.</t>
  </si>
  <si>
    <t>Cijevni polazni i povratni kolektor sa ormarićem, skupa</t>
  </si>
  <si>
    <t>Dobava i montaža ograde zimskog vrta</t>
  </si>
  <si>
    <t>Visina ograde od gotovog poda 110 cm.</t>
  </si>
  <si>
    <t>- parket (skidanje obračunato posebnom stavkom)</t>
  </si>
  <si>
    <t>- hidroizolacija d = 1 cm</t>
  </si>
  <si>
    <t>b) sastav slojeva:</t>
  </si>
  <si>
    <t>- vinaz ploče (skidanje obračunato posebnom stavkom)</t>
  </si>
  <si>
    <t>Obračun po m2 prema sastavu slojeva:</t>
  </si>
  <si>
    <t xml:space="preserve">10. </t>
  </si>
  <si>
    <t>Aparat za gašenje požara sa suhim prahom tip S-9</t>
  </si>
  <si>
    <t>( jedan u kotlovnici, dva uz spremnik goriva )</t>
  </si>
  <si>
    <t xml:space="preserve">10A. </t>
  </si>
  <si>
    <t>Sanduk s pijeskom i lopatom</t>
  </si>
  <si>
    <t>( u kotlovnici )</t>
  </si>
  <si>
    <t>UKUPNO A+B:</t>
  </si>
  <si>
    <t xml:space="preserve">Klimatizacija i  ventilacija </t>
  </si>
  <si>
    <t xml:space="preserve">  1.        Podstropna dvocijevna kanalska jedinica K-1,</t>
  </si>
  <si>
    <t xml:space="preserve">        proizvod “Ciat”, tip UTA 370/66 sljedećih </t>
  </si>
  <si>
    <t xml:space="preserve">   karakteristika:</t>
  </si>
  <si>
    <t xml:space="preserve">  </t>
  </si>
  <si>
    <t>2500 m³/h</t>
  </si>
  <si>
    <t>25.000 W</t>
  </si>
  <si>
    <t>80 C</t>
  </si>
  <si>
    <t xml:space="preserve">       </t>
  </si>
  <si>
    <t>20 C</t>
  </si>
  <si>
    <t>1.075 l/h</t>
  </si>
  <si>
    <t>Dodatna oprema:</t>
  </si>
  <si>
    <t>- elektromotorni mješajući ventil grijača;</t>
  </si>
  <si>
    <t>kompl.1</t>
  </si>
  <si>
    <t xml:space="preserve"> 2.        Podstropna dvocijevna kanalska jedinica</t>
  </si>
  <si>
    <t xml:space="preserve">        proizvod “Ciat”, tip UTA 295-01 sljedećih </t>
  </si>
  <si>
    <t xml:space="preserve"> 360 m³/h</t>
  </si>
  <si>
    <t>11.000 W</t>
  </si>
  <si>
    <t>488 l/h</t>
  </si>
  <si>
    <t>Toplovodni  grijač zraka s aksijalnim ventilatorom</t>
  </si>
  <si>
    <t xml:space="preserve">        proizvod “Ciat”, tip HELIOTHERME -H2301 sljedećih </t>
  </si>
  <si>
    <t>1125 m³/h</t>
  </si>
  <si>
    <t>7.230 W</t>
  </si>
  <si>
    <t>12 C</t>
  </si>
  <si>
    <t>320 l/h</t>
  </si>
  <si>
    <t xml:space="preserve">- prostorni termostat RTR 7015 </t>
  </si>
  <si>
    <t xml:space="preserve">Odsisni kanalski ventilator O-1, </t>
  </si>
  <si>
    <t>tip VIRTUO 9, proizvod "CIAT",</t>
  </si>
  <si>
    <t>slijedećih karakteristika:</t>
  </si>
  <si>
    <t xml:space="preserve"> 2500 m³/h</t>
  </si>
  <si>
    <t xml:space="preserve"> 320 Pa</t>
  </si>
  <si>
    <t xml:space="preserve">Odsisni kanalski ventilator O-2, </t>
  </si>
  <si>
    <t>tip VIRTUO 7, proizvod "CIAT",</t>
  </si>
  <si>
    <t xml:space="preserve"> 850 m³/h</t>
  </si>
  <si>
    <t xml:space="preserve"> 240 Pa</t>
  </si>
  <si>
    <t xml:space="preserve"> 400 m³/h</t>
  </si>
  <si>
    <t xml:space="preserve"> 280 Pa</t>
  </si>
  <si>
    <t xml:space="preserve"> 13.6. Dobava i ugradnja u zid plastične razvodne kutije sa poklopcem 150x150x50 mm za uvod cijevi iz st. 11.6. u prostoru br. 1</t>
  </si>
  <si>
    <t>Nagib krovnih ploha je 20 stupnjeva, krovište je četverostrešno.</t>
  </si>
  <si>
    <t>- 1 kom HIR.CKR 9800 ND multisw.9/8 IZ</t>
  </si>
  <si>
    <t>Obračun po m2 prema debljini sloja žbuke.</t>
  </si>
  <si>
    <t>a) skidanje vanjske završne ukrasne i podložne žbuke sa zidova pročelja na oba objekta.</t>
  </si>
  <si>
    <t>b) skidanje unutarnje žbuke sa nosivih ili pregradnih zidova koji se ne ruše</t>
  </si>
  <si>
    <t>Debljina žbuke 2 - 3 cm.</t>
  </si>
  <si>
    <t>Rušenje postolja od opeke.</t>
  </si>
  <si>
    <t>Stavka uključuje rušenje postolja - oslonaca za grede krovne konstrukcije u prostoru potkrovlja istočnog objekta.</t>
  </si>
  <si>
    <t>Obračun po m1 ispitanog sustava odvodnje.</t>
  </si>
  <si>
    <t>Krov je dvostrešni, a nosiva krovna konstrukcija sastoji se od drvenih greda. Sistem dvostruke visulje.</t>
  </si>
  <si>
    <t>Konstrukcija zgrade su betonski zidovi i armiranobetonska krovna ploča.</t>
  </si>
  <si>
    <t>BGP objekta iznosi 325 m2.</t>
  </si>
  <si>
    <t>BGP objekta iznosi 250 m2.</t>
  </si>
  <si>
    <t>BGP objekta iznosi 24 m2.</t>
  </si>
  <si>
    <t>Tlocrtna brutto površina iznosi 208 m2.</t>
  </si>
  <si>
    <t>Rušenje i demontaža dijela upravne zgrade (br.1)</t>
  </si>
  <si>
    <t>Opšav parapeta od pocinčanog čeličnog lima debljine 0,6 mm.</t>
  </si>
  <si>
    <t xml:space="preserve">9.9.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</si>
  <si>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9.10. Dobava svog potrebnog materijala – čelične </t>
  </si>
  <si>
    <t>- PK 200</t>
  </si>
  <si>
    <t>- 2 m plastičnih kanalica</t>
  </si>
  <si>
    <t>6.2. Isto kao st. 6.1. samo sa slijedećim materijalom:</t>
  </si>
  <si>
    <t xml:space="preserve">- 13,5 m PP00-Y 4x1,5 mm2  </t>
  </si>
  <si>
    <t>6.3. Isto kao st. 6.1. samo za priključak plamenika i uređaja za održavanje tlaka ,sa slijedećim materijalom:</t>
  </si>
  <si>
    <t xml:space="preserve">- 8,5 m PP00-Y 5x1,5 mm2  </t>
  </si>
  <si>
    <t>- držač toalet papira uz WC školjku</t>
  </si>
  <si>
    <t>- držač - posuda za tekući sapun, uz umivaonike</t>
  </si>
  <si>
    <t>- držač sapuna uz tuš kade</t>
  </si>
  <si>
    <t>- držač šampona uz tuš kade</t>
  </si>
  <si>
    <t>Stavka uključuje montažu komplet sa svim nužnim pričvrsnim materijalom.</t>
  </si>
  <si>
    <t>Obračun po m3 prema presjeku jarka i kategoriji tla.</t>
  </si>
  <si>
    <t>- 5 kom sign. svjet. – crvena na vrat. razdjelnika</t>
  </si>
  <si>
    <t>- 7 kom sklopka 4G10-51U - na vrat. razdjelnika</t>
  </si>
  <si>
    <t>- 2 kom sklopka 4G10-90U - na vrat. razdjelnika</t>
  </si>
  <si>
    <t>- 1 kom sklopka C60H 16B/3</t>
  </si>
  <si>
    <t>- 1 kom sklopka C60H 16B/1</t>
  </si>
  <si>
    <t>- 4 kom sklopka C60H 10B/1</t>
  </si>
  <si>
    <t>- 1 kom sklopka C60H 4B/1</t>
  </si>
  <si>
    <t>- 1 kom sklopka C60H 6B/1</t>
  </si>
  <si>
    <t>- 2 kom sklopka C60H 6C/1</t>
  </si>
  <si>
    <t>- 1 kom sklopka C60H 6C/3</t>
  </si>
  <si>
    <t>- 3 kom sklopka C60H 4C/3</t>
  </si>
  <si>
    <t>- 7 kom relais 4A, 24V AC, 1NO</t>
  </si>
  <si>
    <t>- 5 kom motorne sklopke kao 11MC9, 220V</t>
  </si>
  <si>
    <t>- 5 kom relais preopterećenja</t>
  </si>
  <si>
    <t>Slijedeću opremu isporućuje izvodit. stroj. instalacija:</t>
  </si>
  <si>
    <t xml:space="preserve"> -    1 kom transformator 220/24V, 100VA</t>
  </si>
  <si>
    <t xml:space="preserve"> prag na sudarima različitih vrsta podova</t>
  </si>
  <si>
    <t>izolacijom debljine 40 mm, sa završnim slojem aluminijskog</t>
  </si>
  <si>
    <t>lima, komplet s postoljem</t>
  </si>
  <si>
    <t>Toplovodni sabirnik izrađen iz crne bešavne cijevi</t>
  </si>
  <si>
    <t>dimenzija NO 80x400 mm, sa šest priključaka</t>
  </si>
  <si>
    <t>(1xNO65, 1xNO40, 3xNO32, 1xNO20), izoliran</t>
  </si>
  <si>
    <t xml:space="preserve"> 6. INSTALACIJA EMP KOTLOVNICE</t>
  </si>
  <si>
    <t xml:space="preserve">- 15 m LiyCy 3x0,6 mm  </t>
  </si>
  <si>
    <t>- 4 m plastičnih kanalica</t>
  </si>
  <si>
    <t>7.2.. Isto kao st. 7.1. samo serijskih prekidača</t>
  </si>
  <si>
    <t>7.3. Isto kao st. 7.1. samo izmjeničnih prekidača</t>
  </si>
  <si>
    <t>7.4. Isto kao st. 7.1. samo križnih prekidača</t>
  </si>
  <si>
    <t xml:space="preserve">7.5. Isto kao st. 7.1. samo modularna kutija sa tri prekidača </t>
  </si>
  <si>
    <t>7.6. Isto kao st. 7.1. samo prekidač 16 A sa signalnom svjetiljkom (za EGV)</t>
  </si>
  <si>
    <t>7.7. Dobava i ugradnja nadžbuknih običnih rasvjetnih prekidača 10 A u zaštiti IP 44 .</t>
  </si>
  <si>
    <t>7.8. Dobava i ugradnja nadžbuknih serijskih rasvjetnih prekidača 10 A u zaštiti IP 44 .</t>
  </si>
  <si>
    <t>7.9. Dobava i ugradnja nadžbuknih izmjeničnih rasvjetnih prekidača 10 A u zaštiti IP 44 .</t>
  </si>
  <si>
    <t xml:space="preserve"> 7.10.Dobava i ugradnja podžbuknih šuko utičnica 16 A kao GEWISS u odgovarajućoj boji (za ND i OD) komplet sa razvodnom kutijom i izradom rupe u zidu za ugradnju.</t>
  </si>
  <si>
    <t xml:space="preserve">7.11.Isto kao st. 7.10. samo modularna kutija sa dvije utičnice </t>
  </si>
  <si>
    <t xml:space="preserve">7.12.Isto kao st. 7.10. samo modularna kutija sa tri utičnice </t>
  </si>
  <si>
    <t xml:space="preserve">7.13.Isto kao st. 7.10. samo utičnica sa poklopcem </t>
  </si>
  <si>
    <t>Predvidjeti sav potreban okov, kvaku s štitnikom, cilindar bravu s kompletom ključeva, uređaj za samozatvaranje vrata, te gumeni odbojnik za postavu na pod iza vrata.</t>
  </si>
  <si>
    <t>SHEMA 9</t>
  </si>
  <si>
    <t xml:space="preserve">Zidarski otvor 226/150 cm                                                                  </t>
  </si>
  <si>
    <t>SHEMA 10</t>
  </si>
  <si>
    <t>Zemlju treba fino isplanirati 5 cm iznad projektirane kote zbog očekivanog slijeganja nasipa.</t>
  </si>
  <si>
    <t>Isplanirane površine moraju biti ravne sa dopuštenim mjestimičnim odstupanjem od ravnine + - 3 cm.</t>
  </si>
  <si>
    <t xml:space="preserve">14.6. Dobava materijala te izrada spojnih vodova od Fe-Zn 30x4 mm trake od mjernog spoja do uzemljivača uz spajanje sa armaturom, prosječne duljine 4,5 m  sa izradom mjernih spojeva. Komplet sa spojnicama koje nakon pritezanaja zaliti vrućim bitumenom i ostalim sitnim standardnim materijalom. </t>
  </si>
  <si>
    <t>Dobava kamene frakcije tip "0" i izrada posteljice prije polaganja cijevi u instalacijski jarak, te zasipanje položenih cijevi istim materijalom.</t>
  </si>
  <si>
    <t>Obračun po m3 nasutog prostora.</t>
  </si>
  <si>
    <t>Debljina 3 cm,širina 18 cm.</t>
  </si>
  <si>
    <t>Dobava i ugradnja unutrašnjih kamenih klupčica</t>
  </si>
  <si>
    <t>Krila vrata su  od sendviča čeličnog lima i protupožarnom izolacijskom ispunom debljine 5 cm.</t>
  </si>
  <si>
    <t>NO 32 ..........................................</t>
  </si>
  <si>
    <t>8.10.Dobava i ugradnja fluorescentnih panik svjetiljki, komplet sa FC 8W za 3 sata autonomije kao THORN EXB 96004996 IP65</t>
  </si>
  <si>
    <t>8.11.Dobava i ugradnja svjetiljki za ugradnju iznad ogledala u sanit. čvoru ESEDRA GLOBAL 335604 F% komplet sa kompakt žaruljom od 13 W.</t>
  </si>
  <si>
    <t>Vrata u protupožarnoj izvedbi T-90.</t>
  </si>
  <si>
    <t>A.14. Snimanje i izrada katastra položenog energetskog kabela te  predaja investitoru</t>
  </si>
  <si>
    <t>Utovar i odvoz viška materijala iz iskopa.</t>
  </si>
  <si>
    <t>Debljina sloja 30 cm.</t>
  </si>
  <si>
    <t>10.10.Dobava materijala te izrada instalacije priključka svjetiljke na betonskom stupu. Kabel PP-Y 3x2,5 mm2 je duljine 6,5 m i polaže se po stupu uz primjenu odgovarajućih obujmica. Sve komplet sa spajanjem na ormariću i u svjetiljki</t>
  </si>
  <si>
    <t xml:space="preserve">Zidarski otvor 142/135 cm                                                                  </t>
  </si>
  <si>
    <t>SHEMA 4</t>
  </si>
  <si>
    <t xml:space="preserve">Zidarski otvor 166/80 cm                                                                  </t>
  </si>
  <si>
    <t>SHEMA 5</t>
  </si>
  <si>
    <t xml:space="preserve">Oba krila su otklopno zaokretna. </t>
  </si>
  <si>
    <t xml:space="preserve">Jednokrilni prozor izrađen od PVC profila sa ostakljenjem izolirajućim staklom 4+12+4 mm. </t>
  </si>
  <si>
    <t>Dvokrilni prozor izrađen od PVC profila osaatkljen izolirajućim staklom 4+12+4 mm.</t>
  </si>
  <si>
    <t>Unutrašnje staklo je ornament . Krilo je otklopno zaokretno.</t>
  </si>
  <si>
    <t>SHEMA 6</t>
  </si>
  <si>
    <t>Krilo je fiksno.</t>
  </si>
  <si>
    <t>Ispitivanje instalacije na probni pritisak od 10 bara u trajanju od najmanje 2 sata.</t>
  </si>
  <si>
    <t>Obračun po m1 ugrađenih i ispitanih cijevi.</t>
  </si>
  <si>
    <t>Čišćenje i ispiranje postavljenog cjevovoda nakon kompletno dovršenih radova.</t>
  </si>
  <si>
    <t>Ispiranje se vrši dok se na ispustima ne pojavi čista voda.</t>
  </si>
  <si>
    <t>Ispiranje vršiti čistom vodom i to s brzinom vode najmanje 1,5 m/s.</t>
  </si>
  <si>
    <t>Obračun po m1 ispranog cjevovoda.</t>
  </si>
  <si>
    <t>c) iznad uvaljanog tamponskog sloja, podloga debljine 8,0 cm, na uređenju okoliša - podloga prije asfaltiranja,</t>
  </si>
  <si>
    <t xml:space="preserve"> </t>
  </si>
  <si>
    <t>8.12.Dobava i ugradnja svjetiljki (kao NLS 60) sa plavim sjenilom (staklom) za noćno svjetlo i ugradnju na plafon sa  žaruljom od 15W.</t>
  </si>
  <si>
    <t>Voda ostaje u cjevovodu 24 sata.</t>
  </si>
  <si>
    <t>Dezinfekcija je uspješna ako analizirani uzorak dade zadovoljavajući laboratorijski rezultat.</t>
  </si>
  <si>
    <t>Obračun po m1 dezinficiranog cjevovoda.</t>
  </si>
  <si>
    <t>Laboratorijsko ispitivanje kvalitete vode.</t>
  </si>
  <si>
    <t>Stavka uključuje uzimanje potrebnog broja uzoraka na točečim mjestima, te laboratorijsku analizu vode i ishođenje atesta o ispravnosti vode za piće od ovlaštene institucije.</t>
  </si>
  <si>
    <t>Nasip se izvodi iza postavljenog kamenog zida.</t>
  </si>
  <si>
    <t>Dimenzije iskopa dane su projektom.</t>
  </si>
  <si>
    <t>Vanjska jednokrilna vrata izrađena od PVC profila.</t>
  </si>
  <si>
    <t>Zidarski otvor 114/245 cm.</t>
  </si>
  <si>
    <t>33.</t>
  </si>
  <si>
    <t>SHEMA 24a</t>
  </si>
  <si>
    <t>Vanjska jednokrilna vrata s ostakljenim nadsvjetlom, izrađena od PVC profila.</t>
  </si>
  <si>
    <t>Nadsvjetlo je fiksno, ostakljeno "Securit" staklom debljine 1 cm.</t>
  </si>
  <si>
    <t>Zidarski otvor 100/250 cm.</t>
  </si>
  <si>
    <t>34.</t>
  </si>
  <si>
    <t>SHEMA 25</t>
  </si>
  <si>
    <t>Unutarnja dvokrilna vrata s fiksnim nadsvjetlom, izrađena od PVC profila.</t>
  </si>
  <si>
    <t>Zidarski otvor 200/300 cm.</t>
  </si>
  <si>
    <t>35.</t>
  </si>
  <si>
    <t>SHEMA 25A</t>
  </si>
  <si>
    <t>U svemu kao stavka 25, razlika je što su vrata bez nadsvjetla.</t>
  </si>
  <si>
    <t>36.</t>
  </si>
  <si>
    <t>SHEMA 26</t>
  </si>
  <si>
    <t>Dvokrilna vrata izrađena od PVC profila, ostakljena izolirajućim staklom 4+12+4 mm.</t>
  </si>
  <si>
    <t>Zidarski otvor 150/218 cm.</t>
  </si>
  <si>
    <t>Pragovi se polažu u cementni mort M-100, plastične konzistencije, pripravljen u omjeru 1:3.</t>
  </si>
  <si>
    <t>Krajevi pragova se prije polaganja oblikuju prema profilaciji dovratnika.</t>
  </si>
  <si>
    <t>Obračun po m1 prema presjeku praga.</t>
  </si>
  <si>
    <t>- vidljive površine praga polirane</t>
  </si>
  <si>
    <t>- presjek praga 10/4 cm</t>
  </si>
  <si>
    <t>Spoj kamenih elemenata sa ostalim elementima gdje je to nužno brtvi se trajno-elastičnim kitom u odgovarajućom tonu.</t>
  </si>
  <si>
    <t>Obračun po komadu ugrađenih podnih sifonskih rešetki, a prema promjeru.</t>
  </si>
  <si>
    <t>a) ND 75</t>
  </si>
  <si>
    <t>b) ND 50</t>
  </si>
  <si>
    <t>Dobava i ugradba tipske odzračne kape.</t>
  </si>
  <si>
    <t>Postava na vrhu odvodne vertikale.</t>
  </si>
  <si>
    <t>Kapu izraditi od pocinčanog čeličnog lima debljine 0,6 mm, te ugraditi na odvodne vertikale iznad pokrova.</t>
  </si>
  <si>
    <t xml:space="preserve">6.6.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</si>
  <si>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7. PREKIDAČI I UTIČNICE </t>
  </si>
  <si>
    <t>Oplata u koju se ugrađuje beton mora odgovarati mjerama, obliku i dimenzijama iz projekta., mora biti dovoljno čvrsta tako da bez pomjeranja i izobličenja izdrži pritisak betonske mase i vibracija pri strojnoj ugradbi betona.</t>
  </si>
  <si>
    <t>Strojni iskop jarkova za instalacije.</t>
  </si>
  <si>
    <t>10.17. Izrada instalacije za ugradnju fotosenzora:</t>
  </si>
  <si>
    <t>- fotosenzor (kao Moeller)</t>
  </si>
  <si>
    <t xml:space="preserve">Nasipanje vanjskog terena do kote predviđene projektom vršiti materijalom IV kategorije sa privremene deponije sa nabijanjem slojeva. </t>
  </si>
  <si>
    <t>Materijali za ugradbu kamena (mortovi, ljepila i metalne spone) moraju odgovarati važećim propisima i standardima.</t>
  </si>
  <si>
    <t>Kao referentni kamen za ovaj projekt određuje se:</t>
  </si>
  <si>
    <t>rekristalizirani organcgeni vapnenac biomikrit naziva DOLIT, nalazište Dolac Donji, sa slj. svojstvima:</t>
  </si>
  <si>
    <t>- čvrstoća na pritisak u suhom stanju (srednja) 111,1 MN/m2</t>
  </si>
  <si>
    <t>- prostorna masa - 2691 kg/m3</t>
  </si>
  <si>
    <t>- upijanje vode - 0,2 %</t>
  </si>
  <si>
    <t>- poroznost - 0,6</t>
  </si>
  <si>
    <t>- otpornost na habanje (Bohme) - 13,4</t>
  </si>
  <si>
    <t>- otporan na mraz</t>
  </si>
  <si>
    <t>- čvrstoća na savijanje (srednja) - 11,2 MN/m2</t>
  </si>
  <si>
    <t xml:space="preserve"> - dobave i ugradbe:</t>
  </si>
  <si>
    <t>Instalacija centralnog grijanja</t>
  </si>
  <si>
    <t xml:space="preserve">Tlačno lijevani aluminijski radijatori, tip MODEX eko 600/80, </t>
  </si>
  <si>
    <t>proizvod "ALUKAL", komplet sa čepovima i redukcijama,</t>
  </si>
  <si>
    <t>sa slijedećim brojem članaka:</t>
  </si>
  <si>
    <t>4 članka ..................................................</t>
  </si>
  <si>
    <t>5 članka ..................................................</t>
  </si>
  <si>
    <t>7 članaka ................................................</t>
  </si>
  <si>
    <t>2.1 Dobava, ugradnja te spajanje kabelskog voda PP00 4x35 mm2 + uže Cu 35 mm2 od KRO do GRO-MO kroz zemlju i predhodno ugrađene PHDE cijevi.  Ovom stavkom su predviđeni i svi potrebni radovi oko spajanja i obilježavanja kabela.</t>
  </si>
  <si>
    <t>Kompletirati okovom, kvakom i štitnikom, cilindar bravom s kompletom ključeva, uređajem za samozatvaranje, uređajem za fiksiranje jednog krila u pod i strop, te gumenim odbojnicima.</t>
  </si>
  <si>
    <t>Kompletirati okovom, kvakom i štitnikom, cilindar bravom s kompletom ključeva, uređajem za samozatvaranje, te gumenim odbojnicima.</t>
  </si>
  <si>
    <t>9.1.Dobava, transport,  ugradnja i spajanje diesel električkog postrojenja za automatsko rezervno napajanje trošila kao KONČAR SP-Q30.A1 snage 31/34 kVA opremljenim vodom hlađenim motorom brzine 1500 min-1 i kompletiranim sa svom standardnom opremom.</t>
  </si>
  <si>
    <t>Postrojenje treba opremiti dodatnim elementima:</t>
  </si>
  <si>
    <t>mesinganom čahurom</t>
  </si>
  <si>
    <t>Mesingane natpisne pločice na ventilima, strelice</t>
  </si>
  <si>
    <t>i oznake kretanja medija – izrada prema zahtjevu</t>
  </si>
  <si>
    <t>5.7. Isto kao stavka 5.5. samo za instalaciju u garaži i kotlovnici koja se izvodi nadžbukno na odstojnim obujmicama.</t>
  </si>
  <si>
    <t>-  8 m  PP-Y 5x2,5 mm2</t>
  </si>
  <si>
    <t>5.8. Isto kao stavka 5.5. samo za instalaciju priključka isklopnika pred agregatnicom i pred kotlovnicom koja se izvodi nadžbukno na odstojnim obujmicama.</t>
  </si>
  <si>
    <t>- 5 m PP-Y 3x1,5 mm2</t>
  </si>
  <si>
    <t>5.9.  Isto kao stavka 5.5. samo za instalaciju 24 V u garaži koja se izvodi nadžbukno na odstojnim obujmicama.</t>
  </si>
  <si>
    <t>-  5 m  PP-Y 2x2,5 mm2</t>
  </si>
  <si>
    <t>-  2 m  CS 20</t>
  </si>
  <si>
    <t xml:space="preserve"> 5.10. Dobava materijala te izrada instalacije</t>
  </si>
  <si>
    <t xml:space="preserve">  izjednačenja potencijala. Po jednoj kupaoni će se ugraditi slijedeći materijal:</t>
  </si>
  <si>
    <t>-  1 kom. kutija PS sa sabirnicom i poklopcem</t>
  </si>
  <si>
    <t>-  6 m voda P-Y 1x2,5 mm2</t>
  </si>
  <si>
    <t>-  9 m voda P-Y 1x6 mm2</t>
  </si>
  <si>
    <t>-  12 m inst.cijevi CS20</t>
  </si>
  <si>
    <t>Komplet sa obujmicama za cijevi, potrebnim štemanjem te spajanjem na glavni razdjelnik.</t>
  </si>
  <si>
    <t>5.18.Dobava i ugradnja kabelskih limenih staza PK 200 komplet sa djelovima za spajanje, učvrščenje i skretanje</t>
  </si>
  <si>
    <t>Obračun po komadu prema promjeru vertikale na koju se navlači kapa.</t>
  </si>
  <si>
    <t>a) kapa promjera 100 mm</t>
  </si>
  <si>
    <t>a) veličine 30 x 30 cm</t>
  </si>
  <si>
    <t>Razni sitni montažni, pričvrsni i brtveni materijal.</t>
  </si>
  <si>
    <t>Obračun po m1 postavljenih cijevi.</t>
  </si>
  <si>
    <t>Cijevi spajane međusobno naglavcima s gumenim prstenom, uključivo potrebni pričvrsni materijal.</t>
  </si>
  <si>
    <t>a) ND 160</t>
  </si>
  <si>
    <t>Fazonski komadi tipa "RDS" za montažu u beton.</t>
  </si>
  <si>
    <t>Duljina fazonskih komada 200 mm.</t>
  </si>
  <si>
    <t>Obračun po m1.</t>
  </si>
  <si>
    <t>Obračun po komadu.</t>
  </si>
  <si>
    <t>a) NO 20</t>
  </si>
  <si>
    <t>a) za dubinu ugradnje 1,20 mm</t>
  </si>
  <si>
    <t>Obračun po uzetom i ispitanom uzorku.</t>
  </si>
  <si>
    <t>Ishođenje atesta - dokaza ispravnosti za vanjsku hidrantsku mrežu.</t>
  </si>
  <si>
    <t>Cijevi se polažu na prethodno pripremljenu i dobro zbijenu podlogu i posteljicu.</t>
  </si>
  <si>
    <t>---</t>
  </si>
  <si>
    <t>Predviđa se uzimanje uzoraka na 1/2 točečih mjesta.</t>
  </si>
  <si>
    <t>U objektu ima 30 točečih mjesta (umivaonici i kade).</t>
  </si>
  <si>
    <t>c) ND 110</t>
  </si>
  <si>
    <t>"Bijeli strop" je roštiljna lakobetonska ploča debljine 15 cm i težine 130 kg/m2.</t>
  </si>
  <si>
    <t>Konstrukcija se sastoji od AB gredica postavljenih na osnom razmaku 65 cm, sa ispunom između gredica blokovima od plinobetona ("YTONG").</t>
  </si>
  <si>
    <t>Između 4-6 redova plinoblokova izvodi se poprečno AB rebro (okomito na gredice).</t>
  </si>
  <si>
    <t>Nakon postavljanja gredica, plinoblokova, poprečnih rebara i vijenaca pristupa se monolitizaciji sitnozrnim betonom.</t>
  </si>
  <si>
    <t>Osnovni materijal za izradu bravarskih radova su čelični limovi, čelične šipke, čelične bešavne cijevi i čelični profili.</t>
  </si>
  <si>
    <t>Čelik mora odgovarati standardu HRN C.BO.500 i C.BO.501.</t>
  </si>
  <si>
    <t>8.3. Isto kao st. 8.1. samo svjetiljke kao THORN PUNCH ALU 236 komplet sa odgovarajućim cijevima 3000K</t>
  </si>
  <si>
    <t>8.4. Isto kao st. 8.1. samo svjetiljke kao THORN CLUB 2D 16W komplet sa odgovarajućim kompakt žaruljama</t>
  </si>
  <si>
    <t>8.5. Isto kao st. 8.1. samo svjetiljke kao THORN CLUB 2D 28 W komplet sa odgovarajućim kompakt žaruljama</t>
  </si>
  <si>
    <t>Termometar sa skalom 0-120oC, komplet sa</t>
  </si>
  <si>
    <t>Oplata za otvore, prodore i šliceve postavlja se na mjesta definirana arhitektonsko-građevinskim nacrtima i nacrtima instalacija.</t>
  </si>
  <si>
    <t>Drvena oplata mora prije ugradbe betona biti premazana sredstvom za obradu oplata.</t>
  </si>
  <si>
    <t>Čelična oplata prije ugradbe betona mora biti premazana sredstvom za obradu oplate.</t>
  </si>
  <si>
    <t>Oplate moraju biti konstruirane tako da pri demontaži oplata ne dolazi do oštećenja betona.</t>
  </si>
  <si>
    <t>Zidarski otvor 166/233 cm.</t>
  </si>
  <si>
    <t>32.</t>
  </si>
  <si>
    <t>SHEMA 24</t>
  </si>
  <si>
    <t>Krilo je zaokretno i ostakljeno "Securit" staklom debljine 1 cm.</t>
  </si>
  <si>
    <t>Ugradba je suhomontažna iz razloga da se osigura kvalitetno provjetravanje krovne konstrukcije.</t>
  </si>
  <si>
    <t>Obračun po m1, za greben mjereno po kosini.</t>
  </si>
  <si>
    <t>Strojno betoniranje sloja podložnog betona ispod temelja.</t>
  </si>
  <si>
    <t>Beton MB-15.</t>
  </si>
  <si>
    <t>Obračun po m3 prema debljini sloja.</t>
  </si>
  <si>
    <t>m3</t>
  </si>
  <si>
    <t>Strojno betoniranje temeljnih traka.</t>
  </si>
  <si>
    <t>Betoniranje u dašćanoj oplati.</t>
  </si>
  <si>
    <t>Stavka uključuje beton i oplatu, armatura se obračunava posebno.</t>
  </si>
  <si>
    <t>Obračun po m3 prema presjeku temelja.</t>
  </si>
  <si>
    <t>Strojno betoniranje temeljnih greda.</t>
  </si>
  <si>
    <t>Beton MB-30.</t>
  </si>
  <si>
    <t xml:space="preserve">1.17. Iskop jarka u zemlji III i IV kat. zemljišta,  širine 70 cm i dubine uz budući zdenac 50 cm a uz potporni zid (s unutarnje strane) 150 cm. Prije polaganja cijevi, dno jarka treba poravnati. Zatrpavanje jarka u slojevima uz strojno nabijanje. Najprije  se jarak zasipa sitnim materijalom a nakon toga ostatkom. Višak materijala se odvozi na deponij </t>
  </si>
  <si>
    <t>Dobava i ugradba tipskih obujmica za montažu kanalizacijskih cijevi.</t>
  </si>
  <si>
    <t>Obujmice s gumenim uloškom, te nastavkom za sidrenje u nosivu konstrukciju.</t>
  </si>
  <si>
    <t>Osni razmak između gredica je 58 cm, a svijetli razmak 50 cm.</t>
  </si>
  <si>
    <t>je prema DIN 6608. Uz spremnik isporučiti slijedeće:</t>
  </si>
  <si>
    <t>- priključak za dovod goriva NO 20</t>
  </si>
  <si>
    <t>- priključak za povrat goriva NO 20</t>
  </si>
  <si>
    <t>- priključak za pražnjenje NO 20</t>
  </si>
  <si>
    <t>- priključak za punjenje NO 80</t>
  </si>
  <si>
    <t>Rezervoar je potrebno obojiti dvostrukim premazom minija,</t>
  </si>
  <si>
    <t>te izolirati peteroslojnim slojem bitumena i četveroslojnim</t>
  </si>
  <si>
    <t xml:space="preserve">4.1.Dobava i polaganje kabela od GRO-MO  do svih razdjelnika i DEA. Kabeli se polažu kroz HPDE cijevi a po vertikali kroz CS instalacijske cijevi u betonske zidove. Komplet sa spajanjima u svim razdjelnicima. </t>
  </si>
  <si>
    <t>1.1.Iskop jarka u zemlji III i IV kat. zemljišta, pri vrhu širine 50, pri dnu 40 i dubine 80 cm. Prije polaganja kabela,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kanala.</t>
  </si>
  <si>
    <t>1.2.Dobava, doprema i zasipanje te nabijanje ispod i iznad kabela i uzemljivača - ilovače u dva sloja od po 10 cm.</t>
  </si>
  <si>
    <t>1.3.Štemanje niše u betonskom zidu za razdjelnike. Niša je prosječne veličine: 400x750x120 mm</t>
  </si>
  <si>
    <t xml:space="preserve">1.4.Štemanje žljebova u betonskom zidu mjera </t>
  </si>
  <si>
    <t> 6x4 cm</t>
  </si>
  <si>
    <t> 11x7 cm</t>
  </si>
  <si>
    <t> 27x7 cm</t>
  </si>
  <si>
    <t>Demontirati komplet opšav s nosačima od plocnog željeza, te podložnom ljepenkom.</t>
  </si>
  <si>
    <t>Izolacijski slojevi se sastoje od:</t>
  </si>
  <si>
    <t>- parne brane-bitumenska traka debljine 4 mm</t>
  </si>
  <si>
    <t>- toplinske izolacije debljine 6 cm</t>
  </si>
  <si>
    <t>- hidroizolacije od 2 varene bitumenske trake debljine po 4 mm</t>
  </si>
  <si>
    <t>- hidroizolacije holkela od dvije varene bitumenske trake debljine po 4 mm, visine 33 cm</t>
  </si>
  <si>
    <t>Obračun po m2</t>
  </si>
  <si>
    <t>Strojno betoniranje AB nosača i nadvoja pravokutnog presjeka u trostranoj glatkoj oplati.</t>
  </si>
  <si>
    <t xml:space="preserve">Obračun po m3 </t>
  </si>
  <si>
    <t>Stanje u prostorijama u kojima se postavljaju podne obloge, odnosno podloga i materijal koji se upotrebljava pri postavljanju, te način na koji se obloga postavlja, moraju odgovarati važećim standardima.</t>
  </si>
  <si>
    <t>Podloga prije postave obloge mora biti čista, suha i glatka, bez ikakvih neravnina.</t>
  </si>
  <si>
    <t>Vrši se s 30 grama čistog klora na 1 m3 vode.</t>
  </si>
  <si>
    <t xml:space="preserve"> Prozori  tipa "krilo na krilo", ostakljenje staklom debljine 4 mm, drvena unutarnja prozorska klupčica</t>
  </si>
  <si>
    <t>Za silaz u okno ugrađuju se čelične stupaljke (penjalice) na međusobnom razmaku od 30 cm.</t>
  </si>
  <si>
    <t>Prva stupaljka se montira 70 cm ispod terena.</t>
  </si>
  <si>
    <t>Bravarski radovi obuhvaćaju izradu nosivih čeličnih konstrukcija, izradu zaštitnih rešetki i žaluzina, izradu ograda i rukohvata, izradu penjalica, izradu vrata i prozora, te izradu ostalih bravarskih elemenata.</t>
  </si>
  <si>
    <t>Izrada bravarije može početi tek kad projektant prihvati i ovjeri radioničke nacrte.</t>
  </si>
  <si>
    <t>- II SEKCIJA osigurane dobave</t>
  </si>
  <si>
    <t>- 13 kom sklopka C60H 10C/1</t>
  </si>
  <si>
    <t>- 18 kom sklopka C60H 16C/1</t>
  </si>
  <si>
    <t xml:space="preserve">- 1kom  osigurač kao IF 16A 1P </t>
  </si>
  <si>
    <t>3.7. Dobava svog potrebnog materijala te izrada i montaža ugradnog razdjelnika RP2/1.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</si>
  <si>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- 10 kom sklopka C60H 16C/1</t>
  </si>
  <si>
    <t>3.8. Dobava svog potrebnog materijala te izrada i montaža ugradnog razdjelnika RP2.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</si>
  <si>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 kom str.dif.sklopka kao RCCB 40 4P 300 Ma</t>
  </si>
  <si>
    <t>- 10 kom sklopka C60H 10C/1</t>
  </si>
  <si>
    <t>- 7 kom sklopka C60H 10C/1</t>
  </si>
  <si>
    <t xml:space="preserve">- 10 kom sklopka C60H 16C/1 </t>
  </si>
  <si>
    <t>1.18.Iskop rupe u zemljištu III i IV kat. veličine 80x80x80 cm za ugradnju montažnog zdenca. Nakon ugradnje zdenca i cijevi izvršiti zatrpavanje i nabijanje materijala oko zdenca te odvoz viška materijala na gradski deponij.</t>
  </si>
  <si>
    <t xml:space="preserve"> 1.19. Dobava i ugradnja montažnog telefonskog zdenca tipa D0 (60x60x60 cm) uz predhodno osiguranje odvodnje i obradu priključka cijevi.  Zdenac opremiti lakim poklopcem (15 kN?)</t>
  </si>
  <si>
    <t xml:space="preserve">1. </t>
  </si>
  <si>
    <t>Instalacija centralnog grijanja …......…….….............</t>
  </si>
  <si>
    <t xml:space="preserve">2. </t>
  </si>
  <si>
    <t>Kotlovnica sa gospodarstvom ulja za loženje ........</t>
  </si>
  <si>
    <t xml:space="preserve">3. </t>
  </si>
  <si>
    <t>Klimatizacija i  ventilacija …………….……....……....</t>
  </si>
  <si>
    <t xml:space="preserve">4.    </t>
  </si>
  <si>
    <t>Automatska regulacija i upravljanje .........................</t>
  </si>
  <si>
    <t>SVEUKUPNO:</t>
  </si>
  <si>
    <t>Tlo je II - V kategorije.</t>
  </si>
  <si>
    <t>Jedinična cijena obuhvaća nabavu materijala, provjeru osnovnih mjera na objektu, izradu radioničkih nacrta, prijevoz, skladištenje i manipulaciju na gradilištu, ugradbu stavki, brtvljenje spoja sa nosivom konstrukcijom trajno-elastičnim kitom, finalnu montažu okova (rozete, štitnici, kvake i sl.), otklanjanje nedostataka i čišćenje otpadaka nastalih pri izvođenju PVC stolarskih radova.</t>
  </si>
  <si>
    <t>13.7. Dobava i ugradnja u bet. zid cijevi CS 40 za buduću ugradnju radi antenskih vodova od 1. kata do krova. Prosječna duljina cijevi je 14 m. Sve komplet</t>
  </si>
  <si>
    <t>sa potrebnim štemanjem žljeba u bet. zidu.</t>
  </si>
  <si>
    <t xml:space="preserve">Strojno betoniranje AB nosača - krovni vijenac </t>
  </si>
  <si>
    <t>Dobava materijala i  nasipanje unutrašnjeg vrta stacionara   humusnom zemljom.</t>
  </si>
  <si>
    <t>Pri ugradbi betona ne smije doći do segregacije betona ni do promjene drugih svojstva betona.</t>
  </si>
  <si>
    <t>10.13. Dobava materijala te izrada instalacije za napajanje svjetiljki vodovima PP-Y 3x2,5 mm2 (svj. na pročelju) koji se polaže na predviđene kabelske trase i u instalacijske cijevi. Ukupno se polaže:</t>
  </si>
  <si>
    <t>- PP-Y 3x2,5 mm2</t>
  </si>
  <si>
    <t>- CS 20</t>
  </si>
  <si>
    <t>10.14. Isto kao st. 10.13. samo kabela PP00-Y 5x2,5 mm2 (svj. u nadstrešnici) koji se polaže kroz instalacijske cijevi i na obujmicama. Ukupno se polaže:</t>
  </si>
  <si>
    <t>- PP00-Y 5x2,5 mm2</t>
  </si>
  <si>
    <t>- CS 25</t>
  </si>
  <si>
    <t>10.15. Isto kao st. 10.13. samo kabela PP00-Y 12x2,5 mm2  koji se polaže na predviđene kabelske trase i instalacijske cijevi. Ukupno se polaže:</t>
  </si>
  <si>
    <t>- PP00-Y 12x2,5 mm2</t>
  </si>
  <si>
    <t>Na osnovu proračuna odabran je tipski separator proizvod "TEHNIX" Donji Kraljevac.</t>
  </si>
  <si>
    <t>Separator je tvornički antikorozivno zaštićen odgovarajućim premazima na bazi bitumena, te mu nije potrebna dodatna zaštita i zatrpava se zemljanim materijalom iz iskopa (zemljani materijal bez kamenja).</t>
  </si>
  <si>
    <t>Separator se postavlja u prostoru kotlovnice i priključuje na odvodnu instalaciju.</t>
  </si>
  <si>
    <t>Stavka uključuje i izradu priključka separatora na odvodnu instalaciju.</t>
  </si>
  <si>
    <t>a) separator - tip 3750 l ; protoka 20 l/s , proizvod "TEHNIX" Donji Kraljevac</t>
  </si>
  <si>
    <t>Obračun po komadu prema veličini i tipu opterećenja.</t>
  </si>
  <si>
    <t>Dobava i ugradba ljevanoželjeznog poklopca s okvirom.</t>
  </si>
  <si>
    <t>Dobava i ugradba ljevanoželjezne kišne rešetke, komplet s okvirom.</t>
  </si>
  <si>
    <t>Na poklopcu mora biti oznaka "KANALIZACIJA"</t>
  </si>
  <si>
    <t>Na poklopcu mora biti oznaka "VODOVOD"</t>
  </si>
  <si>
    <t>a) promjera 60 cm, teški tip - za nazivno opterećenje 250 kN</t>
  </si>
  <si>
    <t>b) promjera 60 cm, laki tip - za nazivno opterećenje 150 kN</t>
  </si>
  <si>
    <t>Debljina žbuke cca 5 cm.</t>
  </si>
  <si>
    <t>Skidanje žičane ograde parcele</t>
  </si>
  <si>
    <t>visina ograde 200 cm</t>
  </si>
  <si>
    <t>obračun po m2</t>
  </si>
  <si>
    <t>8.6. Isto kao st. 8.1. samo svjetiljke kao THORN PRISMA XS 2x35 W  komplet sa odgovarajućim cijevima 3000K</t>
  </si>
  <si>
    <t>8.7. Isto kao st. 8.1. samo svjetiljke kao THORN PRISMA XS 2x28W  komplet sa odgovarajućim cijevima 3000K</t>
  </si>
  <si>
    <t>8.8.Isto kao st. 8.1. samo svjetiljke kao BEGA 5124 2x26W IP44 komplet sa odgovarajućim cijevima 3000K</t>
  </si>
  <si>
    <t>8.9.Dobava i ugradnja fluorescentnih panik svjetiljki sa natpisom, komplet sa FC 8W za 3 sata autonomije kao THORN EXB 96003965</t>
  </si>
  <si>
    <t>HEP</t>
  </si>
  <si>
    <t>JKP</t>
  </si>
  <si>
    <t>- PP-Y 3x1,5 mm2</t>
  </si>
  <si>
    <t>10.18.Dobava, ugradnja i spajanje svjetiljki na konstrukciju nadstrešnice kao TEP L2302 158 K komplet sa fluo. cijevima 2500K</t>
  </si>
  <si>
    <t>10.19.Dobava i ugradnja prekidača za rasvjetu nadstrešnice kao GEWISS 70401 IP 65</t>
  </si>
  <si>
    <t xml:space="preserve"> 10.20.Dobava sveg potrebnog materijala te izrada, ugradnja i spajanje upravljačkog razdjelnika vanjske rasvjete. Ormarić je nadgradni od plastike sa ugrađenim 5 kom jednopolnih preklopki 1-0-2, 10A</t>
  </si>
  <si>
    <t>10.21.Dobava i polaganje, u predhodno iskopane jarke, čelične pocinčane trake 30x4 mm, spajanje sa svim drugim uzemljivačima uz primjenu križnih spojnica koje nakon pritezanja zaliti vrućim bitumenom. Sve komplet sa svim potrebnim sitnim materijalom obračunato po metru duljine trake</t>
  </si>
  <si>
    <t>10.22.Dobava potrebnog materijala te izrada premoštenja kovinske ograde kompleksa sa uzemljivačem, čeličnom pcinčanom trakom 25x4 mm prosječne duljine 2 m. Spoj sa uzemljivačem izvesti križnom spojnicom koju nakon pritezanja zaliti vrućim bitumenom. Spoj sa ogradom izvršiti zavarivanjem uz minimalnu duljinu zavara od 100 mm. Zavareno mjesto obraditi, temeljito očistiti i antikorozivno zaštititi.</t>
  </si>
  <si>
    <t>11. RADOVI ZA PRIKLJUČAK GRAĐEVINE NA TELEFONSKU MREŽU</t>
  </si>
  <si>
    <t xml:space="preserve">11.1. Dobava u ugradnja u predhodno iskopani jarak: </t>
  </si>
  <si>
    <t xml:space="preserve">PHDE cijevi ø 60 mm  </t>
  </si>
  <si>
    <t xml:space="preserve">PVC cijevi ø 110 mm  </t>
  </si>
  <si>
    <t xml:space="preserve">PVC cijevi ø 80 mm  </t>
  </si>
  <si>
    <t>11.2.Dobava i ugradnja u pripremljene žljebove u zidu:</t>
  </si>
  <si>
    <t>Dobava i ugradba čeličnih pocinčanih vodovodnih cijevi.</t>
  </si>
  <si>
    <t>- silikonski kit za brtvljene</t>
  </si>
  <si>
    <t>Obračun po ugrađenom kompletu.</t>
  </si>
  <si>
    <t>Dobava i ugradba WC školjke za invalide.</t>
  </si>
  <si>
    <t>Ventil za ispiranje uključuje se pritiskom, a ugrađuje se u zid na način da maksimalno izlazi iz zida 2 cm.</t>
  </si>
  <si>
    <t>Dobava i ugradba zidnog pisoara od keramike I klase.</t>
  </si>
  <si>
    <t>Komplet s dovodnom i odvodnom armaturom, priključkom na instalaciju, te pričvrsnim materijalom.</t>
  </si>
  <si>
    <t>- vijke i tiple za montažu na zid</t>
  </si>
  <si>
    <t>- stojeću jednoručnu mješajuću armaturu za toplu i hladnu vodu (kao tip "Armal")</t>
  </si>
  <si>
    <t>- kutne ventile</t>
  </si>
  <si>
    <t>5 članaka ................................................</t>
  </si>
  <si>
    <t>kom. 1</t>
  </si>
  <si>
    <t>kom. 2</t>
  </si>
  <si>
    <t xml:space="preserve">Konzole za radijatore </t>
  </si>
  <si>
    <t xml:space="preserve">Nosači za radijatore </t>
  </si>
  <si>
    <t>Vijci s tiplama</t>
  </si>
  <si>
    <t>Radijatorski odstojnik</t>
  </si>
  <si>
    <t>Nasipanje vršiti mješovitim materijalom sa privremene deponije u slojevima visine 30 cm, uz strojno nabijanje svakog sloja da se spriječi slijeganje nasipa.</t>
  </si>
  <si>
    <t>a) sastav slojeva :</t>
  </si>
  <si>
    <t>Ostatak materijala odvest će se na gradsku deponiju udaljenu od gradilišta do 7 km.</t>
  </si>
  <si>
    <t>Centrifugalni nadžbukni odsisni ventilator sanitarija,</t>
  </si>
  <si>
    <t xml:space="preserve">tip VORTPRESS, s nepovratnom zaklopkom i timerom, </t>
  </si>
  <si>
    <t xml:space="preserve">vanjskom rozetom te svim potrebnim dodacima za </t>
  </si>
  <si>
    <t>ugradnju kao proizvod VORTICE</t>
  </si>
  <si>
    <t xml:space="preserve">220L </t>
  </si>
  <si>
    <t>kompl.3</t>
  </si>
  <si>
    <t>Dobava i ugradba split sustava – dizalice topline, zidne izvedbe,</t>
  </si>
  <si>
    <t xml:space="preserve">proizvod “CIAT”, sastoji se iz unutarnje i vanjske jedinice, </t>
  </si>
  <si>
    <t>sa mikroprocesorskim upravljanjem i daljinskim upravljačem:</t>
  </si>
  <si>
    <t>7HW</t>
  </si>
  <si>
    <t>9HW</t>
  </si>
  <si>
    <t>12HW</t>
  </si>
  <si>
    <t>24HW</t>
  </si>
  <si>
    <t xml:space="preserve">Bakreni cjevovod za klimatizere </t>
  </si>
  <si>
    <t>5/8”</t>
  </si>
  <si>
    <t>3/8”</t>
  </si>
  <si>
    <t>1/4"</t>
  </si>
  <si>
    <t>1/2"</t>
  </si>
  <si>
    <t>Vanjska fiksna žaluzina, tip AFŽM, skupa sa</t>
  </si>
  <si>
    <t>zaštitnom mrežicom i ugradbenim okvirom,</t>
  </si>
  <si>
    <t>Sve komplet sa sabirnicama,  stezaljkama, uvodnicama za kabelske vodove, natpisnim pločicama, ožičenjem i ostalim sitnim materijalom.</t>
  </si>
  <si>
    <t>3.3. Dobava materijala te izrada i ugradnja te spajanje nadgradnog razdjelnika UOVR za upravljanje vanjskom rasvjetom. U razdjelnik se ograđuje slijedeća oprema:</t>
  </si>
  <si>
    <t>- 5 kom preklopka 1P 16A 1-0-2</t>
  </si>
  <si>
    <t>Dobava i ugradba revizijskih vratašca od nehrđajućeg čeličnog lima debljine          0,5 mm.</t>
  </si>
  <si>
    <t>Dobava i ugradba kanalizacijskih PVC cijevi.</t>
  </si>
  <si>
    <t>b) ND 125</t>
  </si>
  <si>
    <t>- zidni konzolni nosač, te vijke i tiple za montažu</t>
  </si>
  <si>
    <t>Demontaža  drvene krovne konstrukcije i pokrova upravne zgrade ( br.1)</t>
  </si>
  <si>
    <t>Nosiva konstrukcija, zidovi i krovna konstrukcija su od čeličnih profila.</t>
  </si>
  <si>
    <t>Vanjska obloga je od profiliranog lima pričvršćen za vertikalne čelične profile.</t>
  </si>
  <si>
    <t>Pokrov je od profiliranog čeličnog lima.</t>
  </si>
  <si>
    <t>Rušenje i demontaža skladišta ( br.4)</t>
  </si>
  <si>
    <t>Nosivi vanjski zidovi debljine 55 cm su od pune opeke.</t>
  </si>
  <si>
    <t>Pokrov je dvostruko utoreni crijep.</t>
  </si>
  <si>
    <t>Rušenje i demontaža zgrade kotlovnice (br.2)</t>
  </si>
  <si>
    <t>Prije rušenja demontirati i odnijeti opremu kotlovnice sa svim instalacijama i cijevima.</t>
  </si>
  <si>
    <t>Konstrukcija zgrade su betonski zidovi i armiranobetonska međukatna konstrukcija.</t>
  </si>
  <si>
    <t>Građevina je prizemna.</t>
  </si>
  <si>
    <t>Skidanje pokrova od  crijepa u cjelosti s krovnih ploha.(br.1)</t>
  </si>
  <si>
    <t>Krov je ravan.</t>
  </si>
  <si>
    <t>Građevina ima tri etaže.</t>
  </si>
  <si>
    <t>Rušenje i demontaža vratarnice ( br.5)</t>
  </si>
  <si>
    <t>Dobava i ugradba kompleta sanitarne galanterije</t>
  </si>
  <si>
    <t>- ogledalo vel. 60 x 40 cm</t>
  </si>
  <si>
    <t>- etažer 60 x 15 cm</t>
  </si>
  <si>
    <t>Funkcionalna proba nakon izvršene montaže svih sanitarnih uređaja.</t>
  </si>
  <si>
    <t>Obračun po komadu ugrađenih sanitarnih uređaja.</t>
  </si>
  <si>
    <t>UKUPNO - 6) Sanitarni uređaji:</t>
  </si>
  <si>
    <r>
      <t xml:space="preserve">a) beton za pad na ravnom krovu prosječne debljine </t>
    </r>
    <r>
      <rPr>
        <sz val="10"/>
        <color indexed="12"/>
        <rFont val="Arial"/>
        <family val="2"/>
      </rPr>
      <t>13 cm ( laki beton "Perlit" završno obrađen cementnom glazurom).</t>
    </r>
  </si>
  <si>
    <r>
      <t xml:space="preserve">stavka uključuje i konstruktivno armiranje sa armaturnom mrežom Q-188 </t>
    </r>
    <r>
      <rPr>
        <sz val="10"/>
        <color indexed="12"/>
        <rFont val="Arial"/>
        <family val="2"/>
      </rPr>
      <t>(3,52 kg/m2) sa preklopima od po 30 cm u oba pravca</t>
    </r>
  </si>
  <si>
    <t>8.23.Dobava i ugradnja fluo. svjetiljke kao TEP l 2302 118 K u zaštiti IP55 komplet sa fluo. cijevima 2500 K</t>
  </si>
  <si>
    <t>- vanjsku oborinsku odvodnju</t>
  </si>
  <si>
    <t>- telefonsku instalaciju</t>
  </si>
  <si>
    <t>Iskolčenje trasa kanala za instalacije, te izrada snimka - katastra podzemnih instalacija.</t>
  </si>
  <si>
    <t>3.6. Dobava svog potrebnog materijala te izrada i montaža ugradnog razdjelnika RP1/1.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</si>
  <si>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I SEKCIJA normalne dobave:</t>
  </si>
  <si>
    <t>- 9 kom sklopka C60H 16C/1</t>
  </si>
  <si>
    <t>Demontaža rešetki.</t>
  </si>
  <si>
    <t>Rešetka je usidrena u betonski zid pročelja.</t>
  </si>
  <si>
    <t>- betonskim i AB radovima</t>
  </si>
  <si>
    <t>- zidarskim radovima</t>
  </si>
  <si>
    <t>Građevinski radovi uz hidroinstalacije obračunati u osnovnom troškovniku za građevinske radove i to u:</t>
  </si>
  <si>
    <t>8.24.Dobava i ugradnja fluo. svjetiljke kao TEP l 2302 136 K u zaštiti IP55 komplet sa fluo. cijevima 2500 K</t>
  </si>
  <si>
    <t>Skidanje poletvanja za pokrov.(br.1)</t>
  </si>
  <si>
    <t>Demontaža horizontalnih i vertikalnih oluka.(br.1)</t>
  </si>
  <si>
    <t>Demontaža betonskih ploča sa ravnog krova.(br.1)</t>
  </si>
  <si>
    <t>Skidanje holkela sa ravnog krova.(br.1)</t>
  </si>
  <si>
    <t>Skidanje opšava parapeta i opšava dilatacije na ravnom krovu.(br.1)</t>
  </si>
  <si>
    <t>Skidanje izolacijskih slojeva ravnog krova.(br.1)</t>
  </si>
  <si>
    <t>Strojno betoniranje AB stupova pravokutnog presjeka u glatkoj oplati.</t>
  </si>
  <si>
    <t>Dobava i montaža čelične konstrukcije zimskog vrta</t>
  </si>
  <si>
    <t>Ograda na lođama apartmana</t>
  </si>
  <si>
    <t>Ograda unutrašnjeg  stubišta</t>
  </si>
  <si>
    <t>Ispitivanje položene instalacije kanalizacije na vodonepropudnodt probnim tlakom od 0,2 bara na najvišem mjestu probne dionice s zadržavanjem vode u sustavu 30 min.</t>
  </si>
  <si>
    <t>Obračun po komadu</t>
  </si>
  <si>
    <t>Red.br.</t>
  </si>
  <si>
    <t>Jednakovrijedan proizvod ili norma</t>
  </si>
  <si>
    <t>Jedinica mjere</t>
  </si>
  <si>
    <t>Količina</t>
  </si>
  <si>
    <t>Jedinična cijena (kn)</t>
  </si>
  <si>
    <t>Ukupno (kn)</t>
  </si>
  <si>
    <t>komad</t>
  </si>
  <si>
    <t>Obračun po komadu/kompletu</t>
  </si>
  <si>
    <t>PROJEKT OPREMANJA DJEČJEG VRTIĆA U SKLOPU CENTRA ZA ODGOJ, OBRAZOVANJE, REHABILITACIJU I SMJEŠTAJ OSOBA S POSEBNIM POTREBAMA "MOCIRE", ZADAR</t>
  </si>
  <si>
    <t>ASISTIVNA TEHNOLOGIJA</t>
  </si>
  <si>
    <t xml:space="preserve">Tablet za komunikaciju </t>
  </si>
  <si>
    <t xml:space="preserve">ASISTIVNA TEHNOLOGIJA UKUPNO: </t>
  </si>
  <si>
    <t>Zaštitni set za komunikator</t>
  </si>
  <si>
    <t>Zaštitni set za tablet služi za dodatnu zaštitu komunikatora. Set uključuje zaštitnu masku posebno dizajniranu kako bi čuvala tablet, stalak koji se može montirati na stalak za kolica ili stol, ručku za nošenje, traku za nošenje koja se može staviti preko ramena.</t>
  </si>
  <si>
    <t>Zaštitna maska za iPad</t>
  </si>
  <si>
    <t>Uređaj za upravljanje pogledom</t>
  </si>
  <si>
    <t>Bežična tipkovnica</t>
  </si>
  <si>
    <t>Interaktivni zid</t>
  </si>
  <si>
    <t>Interaktivni zid je prilagođen izdržljivi poster s 30  džepića za postavljanje slika. Ispod svakog džepića nalazi se gumb za zvukovno reproduciranje snimljene poruke.
Trajanje snimke maksimalno 10 sekundi</t>
  </si>
  <si>
    <t>Pričajući raspored</t>
  </si>
  <si>
    <t>Pričajući raspored s 6 polja sa slikama pritiskom kojih se reproducira snimljeni materijal. Trajanje svake snimke maksimalno 10 sekundi.</t>
  </si>
  <si>
    <t>Program za potpomognutu komunikaciju prilagodljiv krajnjem korisniku na  način organizacije rječnika s riječima i simbolima u komunikacijskoj knjizi ili uređaju koji ima mogućnost reprodukcije govora. Cilj programa je osigurati osobi lako i praktično korištenje rječnika u različitim situacijama, razgovarajući o raznim temama. Osmišljen je na način da se može personalizirati za korisnike različite dobi. Služi za jačanje jezične ekspresije i razumijevanja.</t>
  </si>
  <si>
    <t>Pedagoško-rehabilitacijski software za učenje pisanja, tipkanja i čitanja. Odlikuje se individualiziranim postavkama koje je moguće potpuno prilagoditi za svako dijete, ovisno o njegovim teškoćama. Namijenjen je djeci s teškoćama u razvoju koja uče pisati, tipkati i čitati, ali i svoj djeci koja tek upoznaju slova, riječi i brojeve. PRO verzija se sastoji od 3 licence te se može koristiti s neograničenim brojem korisnika.</t>
  </si>
  <si>
    <t>Program koji potiče razvoj vještina rane financijske pismenosti i računanja. U potpunosti je prilagođen hrvatskim korisnicima zbog korištenja domaće valute, Hrvatske kune. Sve ono što djeca nauče vrlo lako mogu primijeniti u svakodnevnom životu. Sastoji se od 3 aktivnosti s više razina. Zadatci se mogu prilagoditi prema razini složenosti. PRO verzija se sastoji od 3 licence.</t>
  </si>
  <si>
    <t xml:space="preserve">Softver koji je zamišljen kao pomoć u upoznavanju djece s elementima koji čine svijet oko njih. Osim što omogućava vježbanje pamćenja i koncentracije, djeci pruža mogućnost učenja različitih pojmova i kategorija kojima ti pojmovi pripadaju. Svaki pojam je predstavljen vizualno i slušno. PRO verzija se sastoji od 3 licence. </t>
  </si>
  <si>
    <t>HIPER softver rane edukacije je softver s multidisciplinarnim pristupom ranom učenju. Praktičan i interaktivan softver koji roditelje/stručnjake i djecu sam vodi kroz edukaciju. Softver se sastoji od ukupno 72 lekcije raspoređene kroz 12 tema.</t>
  </si>
  <si>
    <t>Softverski paket s 40 aktivnosti za djecu i odrasle koji tek ulaze u svijet upravljanja pogledom. Cilj mu je razvoj vještina upravljanja računalom pomoću pogleda preko različitih aktivnosti koje su prilagođene djeci. Program radi s operativnim sustavom Windows XXP ili nekom od novijih verzija. Za korištenje aktivnosti, potrebna je kamera za praćenje pogleda s kontrolom kursora.</t>
  </si>
  <si>
    <t>PODD softver</t>
  </si>
  <si>
    <t>Scenes and sounds softverski paket</t>
  </si>
  <si>
    <t>Softverski paket s 26 aktivnosti koje će uvesti djecu u svijet upravljanja pogledom i pomoći im u razvoju vještina upravljanja računalom pomoću pogleda.Nadopuna softverskog paketa Look to learn.</t>
  </si>
  <si>
    <t>Eye can fly softverski paket</t>
  </si>
  <si>
    <t xml:space="preserve">Softver namijenjen razvijanju vještina upravljanja pogledom. Pruža zabavne aktivnosti upravljanja pogledom kroz igre upravljanja avionom i upoznavanjem s geografskim pojmovima. Kompatibilian s operativnim sustavom Windows 7/8/10 </t>
  </si>
  <si>
    <t>Attention and looking softverski paket</t>
  </si>
  <si>
    <t xml:space="preserve">Sadrži 18 zabavnih aktivnosti osmišljenih kako bi djeci pomogle u prvim koracima korištenja komunikacije pogledom.Kompatibilian s operativnim sustavom Windows 7/8/10 </t>
  </si>
  <si>
    <t>Exploring and playing softverski paket</t>
  </si>
  <si>
    <t>Choosing and learning softverski paket</t>
  </si>
  <si>
    <t>Softverski paket za razvoj vještina upravljanja pogledom koji donosi 18 zabavnih igara za igranje samostalno ili s prijateljima.</t>
  </si>
  <si>
    <t xml:space="preserve">Softverski paket koji sadrži 18 aktivnosti dizajniranih kako bi pripremile korisnike komunikacije pogledom za buduću komunikaciju i unaprijedile njegove vještine. Kompatibilian s operativnim sustavom Windows 7/8/10 </t>
  </si>
  <si>
    <t>ASISTIVNA I MULTIMEDIJSKA OPREMA</t>
  </si>
  <si>
    <t>REKAPITULACIJA ASISTIVNA I MULTIMEDIJSKA OPREMA</t>
  </si>
  <si>
    <t>3.1.</t>
  </si>
  <si>
    <t>3.1.1.</t>
  </si>
  <si>
    <t>3.1.2.</t>
  </si>
  <si>
    <t>3.1.3.</t>
  </si>
  <si>
    <t>3.1.4.</t>
  </si>
  <si>
    <t>3.1.5.</t>
  </si>
  <si>
    <t>3.1.6.</t>
  </si>
  <si>
    <t>3.1.7.</t>
  </si>
  <si>
    <t>3.1.8.</t>
  </si>
  <si>
    <t>3.1.9.</t>
  </si>
  <si>
    <t>3.1.10.</t>
  </si>
  <si>
    <t>3.1.11.</t>
  </si>
  <si>
    <t>3.1.12.</t>
  </si>
  <si>
    <t>3.1.13.</t>
  </si>
  <si>
    <t>3.1.14.</t>
  </si>
  <si>
    <t>3.1.15.</t>
  </si>
  <si>
    <t>3.1.16.</t>
  </si>
  <si>
    <t>3.1.17.</t>
  </si>
  <si>
    <t>3.1.18.</t>
  </si>
  <si>
    <t>3.1.19.</t>
  </si>
  <si>
    <t>3.2.</t>
  </si>
  <si>
    <t>MULTIMEDIJSKA OPREMA</t>
  </si>
  <si>
    <t>3.2.1.</t>
  </si>
  <si>
    <t>Prijenosno računalo tip 1</t>
  </si>
  <si>
    <r>
      <rPr>
        <sz val="9"/>
        <color theme="1"/>
        <rFont val="Calibri"/>
        <family val="2"/>
        <charset val="238"/>
      </rPr>
      <t>*Procesor: Intel Core i3 - 7. th ili jednakovrijedno
*Radna memorija: min. 8 GB ili više
*Grafička kartica: Integrirana, Intel HD ili jednakovrijedna
*Tvrdi disk: min. 256 GB SSD ili više
*Ekran: min. 15,6“ dijagonala
*Rezolucija ekrana: do min. 1920x1080
*Povezivost: Wlan, Lan, HDMI, USB
*</t>
    </r>
    <r>
      <rPr>
        <sz val="9"/>
        <color rgb="FFFF0000"/>
        <rFont val="Calibri"/>
        <family val="2"/>
        <charset val="238"/>
      </rPr>
      <t>Bez operativnog sustava</t>
    </r>
  </si>
  <si>
    <t>3.2.2.</t>
  </si>
  <si>
    <t>Stolno računalo</t>
  </si>
  <si>
    <r>
      <t>*Procesor: Intel Core i3 - 7. th ili jednakovrijedno
*Radna memorija: min. 8 GB ili više
*Grafička kartica: Integrirana, Intel HD ili bolja
*Tvrdi disk: min. 240 GB SSD ili više
*Povezivost: Lan, HDMI, USB
*</t>
    </r>
    <r>
      <rPr>
        <sz val="9"/>
        <color rgb="FFFF0000"/>
        <rFont val="Calibri"/>
        <family val="2"/>
      </rPr>
      <t>Bez operativnog sustava</t>
    </r>
  </si>
  <si>
    <t>3.2.3.</t>
  </si>
  <si>
    <t>Zučnici za stolno računalo</t>
  </si>
  <si>
    <t>*Snaga: 3W ili više
*Povezivost: Audio 3,5mm</t>
  </si>
  <si>
    <t>3.2.4.</t>
  </si>
  <si>
    <t>Monitor</t>
  </si>
  <si>
    <t xml:space="preserve">MULTIMEDIJSKA OPREMA UKUPNO: </t>
  </si>
  <si>
    <t xml:space="preserve"> ASISITIVNA TEHNOLOGIJA</t>
  </si>
  <si>
    <t xml:space="preserve"> MULTIMEDIJSKA OPREMA</t>
  </si>
  <si>
    <t xml:space="preserve"> ASISITIVNA I MULTIMEDIJSKA OPREMA UKUPNO</t>
  </si>
  <si>
    <t xml:space="preserve">*Dijagonala: 23,8" ili veća
*Rezolucija: 1920x1080 ili veća
*Panel IPS
*Vrijeme odziva: 5ms ili manja
*Svjetlina: 250cd/m2 ili veća
*Refresh rate: 75Hz
*Povezivost:  HDMI 1 ili više
</t>
  </si>
  <si>
    <t>Prijenosno računalo tip 2</t>
  </si>
  <si>
    <t>3.2.5.</t>
  </si>
  <si>
    <r>
      <t>*Procesor: Intel Core i5
*Radna memorija: min. 8 GB ili više
*Grafička kartica: Integrirana, Intel HD ili jednakovrijedna
*Tvrdi disk: min. 128 GB SSD ili više
*Ekran: 13“ dijagonala
*Rezolucija ekrana: do min. 1440 x 900
*Povezivost: Wlan, Thunderbolt
*Masa: 1.35kg
*Operativni sustav:</t>
    </r>
    <r>
      <rPr>
        <sz val="9"/>
        <rFont val="Calibri"/>
        <family val="2"/>
      </rPr>
      <t xml:space="preserve"> </t>
    </r>
    <r>
      <rPr>
        <b/>
        <sz val="9"/>
        <color rgb="FFC00000"/>
        <rFont val="Calibri"/>
        <family val="2"/>
      </rPr>
      <t xml:space="preserve">macOS </t>
    </r>
  </si>
  <si>
    <t>3.2.6.</t>
  </si>
  <si>
    <t>Adapter za prijenosno računalo tip 2</t>
  </si>
  <si>
    <t>*Thunderbolt 2 to HDMI</t>
  </si>
  <si>
    <t>3.2.7.</t>
  </si>
  <si>
    <t>*Senzor Optički
*Dimenzije miša: 97,7x61,5x35,2 mm
*Dimenzije tipkovnice: 137,5x435,5x20,5 mm
*Komunikacija: (2.4 GHz) with Nano USB receiver</t>
  </si>
  <si>
    <t>3.2.8.</t>
  </si>
  <si>
    <t>Ekran touchscreen tip 1</t>
  </si>
  <si>
    <t>*Dijagonala: 55" 
*Rezolucija: 4K
*Dimenzije ekrana: 1209,6 mm × 680,4 mm
*Vrijeme odziva: 8ms 
*Svjetlina:320cd/m2 
*Refresh rate: 60Hz
*TouchScreen rezolucija: 32767 × 32767 points
*Povezivost: 2x HDMI 2.0, VGAx1, 3 × USB 2.0 / 1 × USB 3.0</t>
  </si>
  <si>
    <t>3.2.9.</t>
  </si>
  <si>
    <t>Ekran touchscreen tip 2</t>
  </si>
  <si>
    <t xml:space="preserve">*Dijagonala: 65" 
*Rezolucija: 4K
*Dimenzije:152.1 x 89.7 cm
*Vrijeme odziva: 8ms 
*Svjetlina: 350cd/m2 
*Refresh rate: 60Hz
*Povezivost: HDMIx2, VGAx1, USB x3, RJ45x1, SPDIF, OPS
slot
*Audio: Integrirana 2 zvučnika jačine 16w
</t>
  </si>
  <si>
    <t>3.2.10.</t>
  </si>
  <si>
    <t>Bluetooth zvučnici tip 1</t>
  </si>
  <si>
    <t>*Snaga: 6W ili veća
*Povezivost: Blotooth 4.1
*Baterija: 600mAh ili veća
*Autonomija: 10h ili veća</t>
  </si>
  <si>
    <t>Bluetooth zvučnici tip 2</t>
  </si>
  <si>
    <t>3.2.11.</t>
  </si>
  <si>
    <t>*Snaga: 2x20 W
*Povezivost: Blotooth 4.2
*Dimenzije: 
*Autonomija: 10h ili veća
*Dimenzije: 13,6 x 28,8 x 13,2</t>
  </si>
  <si>
    <t>3.2.12.</t>
  </si>
  <si>
    <t>Eksterni disk za pohranu</t>
  </si>
  <si>
    <t>*Kapacitet: 2 TB
*Sučelje: USB 3.1
*Format: 2,5"</t>
  </si>
  <si>
    <t>3.2.13.</t>
  </si>
  <si>
    <t>Bežični miš</t>
  </si>
  <si>
    <t>*Sučelje: USB
*Senzo: Optički
*Rezolucija (dpi): 1000
*Napajanje: 1 x AA baterija
*Dimenzije: 97.7 x 61.5 x 35.2</t>
  </si>
  <si>
    <t>3.2.14.</t>
  </si>
  <si>
    <t>Bežični miš i tipkovnica komplet 2</t>
  </si>
  <si>
    <t>Bežični miš i tipkovnica komplet 1</t>
  </si>
  <si>
    <t>MIŠ
*Sučelje: USB
*Senzo: Optički
*Rezolucija (dpi): 1000
*Dimenzije: 60 mm x 100 mm x 32 mm
TIPKOVNICA
*Dimenzije: 139 mm x 288 mm x 21 mm</t>
  </si>
  <si>
    <t>3.2.15.</t>
  </si>
  <si>
    <t>Operativni sustav</t>
  </si>
  <si>
    <t xml:space="preserve">*Microsoft Windows 10 Professional Eng 64-bit </t>
  </si>
  <si>
    <t>3.2.16.</t>
  </si>
  <si>
    <t>Kamera</t>
  </si>
  <si>
    <t>*Rezolucija snimanja: 4K Ultra HD 24p/30p &amp; 20.6MP 
*Senzor: Exmor R CMOS Sensor
*Bionz X Image Processor
*Leća: 29.8mm Zeiss Vario Sonnar T* Zoom Lens
*ZOOM: 10x Optical Zoom &amp; 20x Clear Image Zoom
*Ekran: 3.0" LCD Touchscreen / 0.24" Color EVF
*Mikrofon: 5.1 Channel Surround Sound Microphone
*Spajanje: Wi-Fi / NFC Connectivity</t>
  </si>
  <si>
    <t>3.2.17.</t>
  </si>
  <si>
    <t>Stalak za kameru</t>
  </si>
  <si>
    <t>*Stativ za kameru</t>
  </si>
  <si>
    <t>3.2.18.</t>
  </si>
  <si>
    <t>Projektor</t>
  </si>
  <si>
    <t xml:space="preserve">*Nativna Rezolucija: FullHD
*Tehnologijs prikaza: DLP, 
*Svjetlina: 4000 ansi, 28.500:1,
 *Spajanje: VGA, 3xHDMI, </t>
  </si>
  <si>
    <t>3.2.19.</t>
  </si>
  <si>
    <t>Platno za projektor</t>
  </si>
  <si>
    <t>*Veličina: 280*200 cm
*Način montaže: Zidno
*Sklapanje: Mehaničko rolanje</t>
  </si>
  <si>
    <t>3.2.20.</t>
  </si>
  <si>
    <t>Stalak za projektor</t>
  </si>
  <si>
    <t>*Stropni stalak za projektor</t>
  </si>
  <si>
    <t>3.2.21.</t>
  </si>
  <si>
    <t>*Veličina: 55"
*Rezolucija: 4K
*TV tuner: DVB-C, DVB-T, DVB-S/S2, DVB-T2 HEVC
*Vrsta osvjetljenja: lokalno zatamnjenje, Direct LED
*Mrežno povezivanje:  Bluetooth, LAN, Wi-Fi
*Operativni sustav: Android</t>
  </si>
  <si>
    <t>TV</t>
  </si>
  <si>
    <t>3.2.22.</t>
  </si>
  <si>
    <t>Stalak za TV</t>
  </si>
  <si>
    <t>*Zidni stalak za TV</t>
  </si>
  <si>
    <t>3.2.23.</t>
  </si>
  <si>
    <r>
      <t xml:space="preserve">*Veličina ekrana: 9,7"
*Rezolucija: 2048x1536
*Memorija: 32GB ili više
*Kamera glavna: 8MP
*Kamer prednja: 1,2 MP
*Operativni sustav: </t>
    </r>
    <r>
      <rPr>
        <b/>
        <sz val="9"/>
        <color rgb="FFC00000"/>
        <rFont val="Calibri"/>
        <family val="2"/>
      </rPr>
      <t>iOS</t>
    </r>
  </si>
  <si>
    <t>Tablet</t>
  </si>
  <si>
    <t>3.2.24.</t>
  </si>
  <si>
    <t>Bežični mikrofon</t>
  </si>
  <si>
    <t xml:space="preserve">*Veza: bežična
*Broj uključenih mikrofona: 2
*Broj kanala: 16
*Priključak:ulaz 1x 6,35 mm 2x XLR
*Izlaz za priključak: 3x 6,35 mm
*Širina pojasa: 863 - 865 Mhz
</t>
  </si>
  <si>
    <t xml:space="preserve">Tablet komunikator  za potpomognutu komunikaciju ergonomskog dizajna i lake prenosivosti. Sadrži integrirane glasne zvučnike čistog zvuka. 
Pred instalirani i konfigurirani bazični softver za sintezu govora, izradu komunikacijskih kartica i setova te mogućnošću instalacije novih softvera za komunikaciju.  Minimalne tehničke specifikacije:
-4GB RAM memorije
-64 GB flash memorije
-OS Windows 10
-Veličina ekrana 10.1 inča
-Integrirani mikrofon, zvučnici i kamera
-WLAN i Bluetooth 4.0
-Težina: 765 g
-Dimenzije:24.4 x 17.6 x 3.5cm  </t>
  </si>
  <si>
    <t>Softver za tablet za komunikaciju</t>
  </si>
  <si>
    <t xml:space="preserve">Softver  za komunikaciju temeljenu na simbolima. Sadrži velik broj riječi, poredanih po kategorijama vezanim uz određene komunikacijske situacije. Omogućava laku navigaciju i brzi pronalazak traženih riječi. Olakšava komunikaciju osobama svih dobnih skupina koje imaju govorno-jezične i komunikacijske teškoće. Softver pomaže korisniku kontinuirano širiti vokabular i razvijati vještine komunikacije s različitim komunikacijskim partnerima. </t>
  </si>
  <si>
    <t xml:space="preserve">Velika i lagana maska za Ipad koju je lako uhvatiti i držati. Štiti iPad od udaraca i omogućava djeci s motoričkim teškoćama da ga lakše koriste. Težina: 200 grama, dimenzije: 38 x 222x286 mm. Izdržljiva, lagana i jednostavna za čišćenje. </t>
  </si>
  <si>
    <t>Uređaj za praćenje oka i upravljanje računalom pomoću pogleda.
Omogućuje upotrebu svih funkcija i programa na računalu koristeći se isključivo pogledom. Kompatibilan s Windows operativnim sustavom. Podesiva funkcija „dwell click“ – zadržavanje pogleda na istoj točki je izjednačeno s lijevim klikom standardnog miša. Napajanje putem USB-a. Jednostavna montaža pomoću magnetskog držača. Omogućuje precizno detektiranje pogleda na ekranu do veličine ekrana od 24 inča.</t>
  </si>
  <si>
    <t xml:space="preserve">Posebno dizajnirana tipkovnica za osobe s motoričkim teškoćama ili teškoćama vida. Robusnog dizajna, izdržljiva s 30% većim tipkama od uobičajene tipkovnice. Različite funkcionalne kategorije na tipkovnici su označene različitim bojama radi lakšeg snalaženja. Slova su poravnana jedno iznad drugoga radi boljeg držanja ruku i veće preglednosti. S tipkovnice su izbačene nepotrebne tipke koje odvraćaju pažnju. Spajanje na računalo putem bluetooth opcije ( bežično spajanje). Dimenzije 45x3x18 cm, težina do  1,5 kg.  </t>
  </si>
  <si>
    <t>Specijalizirani softver rane edukacije  PRO</t>
  </si>
  <si>
    <t>Softver za vježbanje pamćenja i koncentracije PRO</t>
  </si>
  <si>
    <t>Softver za učenje rane financijske pismenosti i računanja PRO</t>
  </si>
  <si>
    <t>Softver za učenje pisanja, tipkanja i čitanja PRO</t>
  </si>
  <si>
    <t>Softverski paket za učenje upravljanjem pogledom</t>
  </si>
  <si>
    <t xml:space="preserve">Sva oprema mora biti visoke kvalitete koja osigurava trajnost, funkcionalnost i sigurnost u korštenju. Sve stavke podrazumijevaju dobavu, dopremu na lokaciju, sklapanje proizvoda, smještanje i ugradnju na točnu poziciju predviđenu projektom. Sav pakirni materijal i transportni elementi se moraju pospremiti i odvesti sa lokacije. Sva eventualna oštećenja pri transportu i ugradnji, ponuđač je dužan o svom trošku popraviti ili isporučiti novi proizvod. Zbog specifičnih potreba koje su iskazani kod Asistivne i multimedijske opreme prilagođene korisnicima, obvezno poštivati tražene specifikacije i konačnu namjenu traženog proizvoda/sustava. Proizvodi koji ovise o operativnom sustavu obvezno uskladiti s istim, te sa ukupnim sustavom u kojem medjusobno usklađeni proizvodi funkcioniraju.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</si>
</sst>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0.00\ &quot;kn&quot;"/>
  </numFmts>
  <fonts count="7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9"/>
      <name val="Times New Roman CE"/>
      <family val="1"/>
      <charset val="238"/>
    </font>
    <font>
      <sz val="12"/>
      <name val="YU Swiss"/>
    </font>
    <font>
      <sz val="9"/>
      <name val="Times New Roman CE"/>
      <family val="1"/>
      <charset val="238"/>
    </font>
    <font>
      <sz val="10"/>
      <color indexed="10"/>
      <name val="Arial"/>
      <family val="2"/>
      <charset val="238"/>
    </font>
    <font>
      <b/>
      <sz val="10"/>
      <color indexed="10"/>
      <name val="Arial"/>
      <family val="2"/>
    </font>
    <font>
      <b/>
      <sz val="10"/>
      <name val="Arial"/>
      <family val="2"/>
    </font>
    <font>
      <b/>
      <sz val="10"/>
      <color indexed="18"/>
      <name val="Arial"/>
      <family val="2"/>
    </font>
    <font>
      <b/>
      <sz val="10"/>
      <color indexed="62"/>
      <name val="Arial"/>
      <family val="2"/>
    </font>
    <font>
      <sz val="10"/>
      <color indexed="10"/>
      <name val="Arial"/>
      <family val="2"/>
    </font>
    <font>
      <b/>
      <sz val="10"/>
      <name val="Arial"/>
      <family val="2"/>
      <charset val="238"/>
    </font>
    <font>
      <sz val="10"/>
      <name val="Arial"/>
      <family val="2"/>
      <charset val="238"/>
    </font>
    <font>
      <sz val="10"/>
      <name val="Arial"/>
      <family val="2"/>
    </font>
    <font>
      <b/>
      <sz val="10"/>
      <name val="Arial"/>
      <family val="2"/>
      <charset val="238"/>
    </font>
    <font>
      <sz val="10"/>
      <name val="Arial"/>
      <family val="2"/>
      <charset val="238"/>
    </font>
    <font>
      <b/>
      <sz val="10"/>
      <name val="Tahoma"/>
      <family val="2"/>
    </font>
    <font>
      <b/>
      <sz val="11"/>
      <name val="Arial"/>
      <family val="2"/>
      <charset val="238"/>
    </font>
    <font>
      <sz val="11"/>
      <name val="Arial"/>
      <family val="2"/>
      <charset val="238"/>
    </font>
    <font>
      <b/>
      <i/>
      <sz val="11"/>
      <name val="Arial"/>
      <family val="2"/>
      <charset val="238"/>
    </font>
    <font>
      <b/>
      <sz val="11"/>
      <name val="Arial"/>
      <family val="2"/>
      <charset val="238"/>
    </font>
    <font>
      <sz val="11"/>
      <name val="Arial"/>
      <family val="2"/>
      <charset val="238"/>
    </font>
    <font>
      <b/>
      <i/>
      <sz val="14"/>
      <name val="Arial"/>
      <family val="2"/>
      <charset val="238"/>
    </font>
    <font>
      <sz val="10"/>
      <color indexed="18"/>
      <name val="Arial"/>
      <family val="2"/>
    </font>
    <font>
      <sz val="10"/>
      <name val="Arial"/>
      <family val="2"/>
      <charset val="238"/>
    </font>
    <font>
      <u val="doubleAccounting"/>
      <sz val="10"/>
      <color indexed="12"/>
      <name val="Arial"/>
      <family val="2"/>
    </font>
    <font>
      <u val="double"/>
      <sz val="10"/>
      <color indexed="12"/>
      <name val="Arial"/>
      <family val="2"/>
    </font>
    <font>
      <sz val="10"/>
      <color indexed="12"/>
      <name val="Arial"/>
      <family val="2"/>
    </font>
    <font>
      <sz val="9"/>
      <name val="Arial"/>
      <family val="2"/>
      <charset val="238"/>
    </font>
    <font>
      <sz val="10"/>
      <name val="Arial"/>
      <family val="2"/>
      <charset val="238"/>
    </font>
    <font>
      <sz val="11"/>
      <name val="Times New Roman CE"/>
      <family val="1"/>
      <charset val="238"/>
    </font>
    <font>
      <sz val="10"/>
      <name val="Helv"/>
    </font>
    <font>
      <sz val="12"/>
      <name val="Arial CE"/>
      <charset val="238"/>
    </font>
    <font>
      <sz val="11"/>
      <color rgb="FFFF0000"/>
      <name val="Calibri"/>
      <family val="2"/>
      <charset val="238"/>
      <scheme val="minor"/>
    </font>
    <font>
      <b/>
      <sz val="11"/>
      <color theme="1"/>
      <name val="Calibri"/>
      <family val="2"/>
      <charset val="238"/>
      <scheme val="minor"/>
    </font>
    <font>
      <sz val="12"/>
      <name val="CRO_Swiss_Light-Normal"/>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2"/>
      <color theme="1"/>
      <name val="Calibri"/>
      <family val="2"/>
      <scheme val="minor"/>
    </font>
    <font>
      <sz val="10"/>
      <name val="MS Sans Serif"/>
      <family val="2"/>
      <charset val="238"/>
    </font>
    <font>
      <sz val="11"/>
      <name val="Arial"/>
      <family val="1"/>
    </font>
    <font>
      <sz val="11"/>
      <color indexed="8"/>
      <name val="Calibri"/>
      <family val="2"/>
      <charset val="238"/>
    </font>
    <font>
      <sz val="10"/>
      <color theme="1"/>
      <name val="Myriad Pro"/>
      <family val="2"/>
      <charset val="238"/>
    </font>
    <font>
      <b/>
      <sz val="9"/>
      <name val="Calibri"/>
      <family val="2"/>
      <charset val="238"/>
      <scheme val="minor"/>
    </font>
    <font>
      <sz val="9"/>
      <name val="Calibri"/>
      <family val="2"/>
      <charset val="238"/>
      <scheme val="minor"/>
    </font>
    <font>
      <b/>
      <sz val="9"/>
      <name val="Calibri"/>
      <family val="2"/>
      <scheme val="minor"/>
    </font>
    <font>
      <sz val="9"/>
      <name val="Calibri"/>
      <family val="2"/>
      <scheme val="minor"/>
    </font>
    <font>
      <sz val="9"/>
      <name val="Calibri"/>
      <family val="2"/>
    </font>
    <font>
      <sz val="9"/>
      <color theme="1"/>
      <name val="Calibri"/>
      <family val="2"/>
      <charset val="238"/>
    </font>
    <font>
      <sz val="9"/>
      <color rgb="FFFF0000"/>
      <name val="Calibri"/>
      <family val="2"/>
      <charset val="238"/>
    </font>
    <font>
      <sz val="9"/>
      <color theme="1"/>
      <name val="Calibri"/>
      <family val="2"/>
    </font>
    <font>
      <sz val="9"/>
      <color rgb="FFFF0000"/>
      <name val="Calibri"/>
      <family val="2"/>
    </font>
    <font>
      <b/>
      <sz val="9"/>
      <color rgb="FFC00000"/>
      <name val="Calibri"/>
      <family val="2"/>
    </font>
    <font>
      <sz val="14"/>
      <name val="Calibri"/>
      <family val="2"/>
      <scheme val="minor"/>
    </font>
  </fonts>
  <fills count="40">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39997558519241921"/>
        <bgColor indexed="64"/>
      </patternFill>
    </fill>
  </fills>
  <borders count="3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83">
    <xf numFmtId="0" fontId="0" fillId="0" borderId="0"/>
    <xf numFmtId="0" fontId="16" fillId="0" borderId="0"/>
    <xf numFmtId="0" fontId="7" fillId="0" borderId="0"/>
    <xf numFmtId="0" fontId="16" fillId="0" borderId="0"/>
    <xf numFmtId="0" fontId="34" fillId="0" borderId="0"/>
    <xf numFmtId="0" fontId="35" fillId="0" borderId="0"/>
    <xf numFmtId="44" fontId="33" fillId="0" borderId="0" applyFont="0" applyFill="0" applyBorder="0" applyAlignment="0" applyProtection="0"/>
    <xf numFmtId="44" fontId="36" fillId="0" borderId="0" applyFont="0" applyFill="0" applyBorder="0" applyAlignment="0" applyProtection="0"/>
    <xf numFmtId="43" fontId="33" fillId="0" borderId="0" applyFont="0" applyFill="0" applyBorder="0" applyAlignment="0" applyProtection="0"/>
    <xf numFmtId="0" fontId="5" fillId="0" borderId="0"/>
    <xf numFmtId="0" fontId="4" fillId="0" borderId="0"/>
    <xf numFmtId="0" fontId="39" fillId="0" borderId="0"/>
    <xf numFmtId="0" fontId="5" fillId="0" borderId="0"/>
    <xf numFmtId="0" fontId="5" fillId="0" borderId="0"/>
    <xf numFmtId="0" fontId="5" fillId="0" borderId="0"/>
    <xf numFmtId="0" fontId="3" fillId="0" borderId="0"/>
    <xf numFmtId="0" fontId="54" fillId="0" borderId="0"/>
    <xf numFmtId="43" fontId="54" fillId="0" borderId="0" applyFont="0" applyFill="0" applyBorder="0" applyAlignment="0" applyProtection="0"/>
    <xf numFmtId="0" fontId="3" fillId="0" borderId="0"/>
    <xf numFmtId="0" fontId="5" fillId="0" borderId="0"/>
    <xf numFmtId="0" fontId="34" fillId="0" borderId="0"/>
    <xf numFmtId="44" fontId="36" fillId="0" borderId="0" applyFont="0" applyFill="0" applyBorder="0" applyAlignment="0" applyProtection="0"/>
    <xf numFmtId="0" fontId="5" fillId="0" borderId="0"/>
    <xf numFmtId="0" fontId="5" fillId="0" borderId="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6" borderId="0" applyNumberFormat="0" applyBorder="0" applyAlignment="0" applyProtection="0"/>
    <xf numFmtId="0" fontId="53" fillId="26"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3" fillId="34" borderId="0" applyNumberFormat="0" applyBorder="0" applyAlignment="0" applyProtection="0"/>
    <xf numFmtId="0" fontId="53" fillId="34" borderId="0" applyNumberFormat="0" applyBorder="0" applyAlignment="0" applyProtection="0"/>
    <xf numFmtId="0" fontId="5" fillId="0" borderId="0"/>
    <xf numFmtId="0" fontId="5" fillId="0" borderId="0"/>
    <xf numFmtId="0" fontId="53" fillId="11" borderId="0" applyNumberFormat="0" applyBorder="0" applyAlignment="0" applyProtection="0"/>
    <xf numFmtId="0" fontId="53" fillId="11"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9" fillId="8" borderId="21" applyNumberFormat="0" applyAlignment="0" applyProtection="0"/>
    <xf numFmtId="0" fontId="49" fillId="8" borderId="21" applyNumberFormat="0" applyAlignment="0" applyProtection="0"/>
    <xf numFmtId="0" fontId="51" fillId="9" borderId="24" applyNumberFormat="0" applyAlignment="0" applyProtection="0"/>
    <xf numFmtId="0" fontId="51" fillId="9" borderId="2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4" fillId="4" borderId="0" applyNumberFormat="0" applyBorder="0" applyAlignment="0" applyProtection="0"/>
    <xf numFmtId="0" fontId="44" fillId="4" borderId="0" applyNumberFormat="0" applyBorder="0" applyAlignment="0" applyProtection="0"/>
    <xf numFmtId="0" fontId="41" fillId="0" borderId="18" applyNumberFormat="0" applyFill="0" applyAlignment="0" applyProtection="0"/>
    <xf numFmtId="0" fontId="41" fillId="0" borderId="18" applyNumberFormat="0" applyFill="0" applyAlignment="0" applyProtection="0"/>
    <xf numFmtId="0" fontId="42" fillId="0" borderId="19" applyNumberFormat="0" applyFill="0" applyAlignment="0" applyProtection="0"/>
    <xf numFmtId="0" fontId="42" fillId="0" borderId="19"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7" fillId="7" borderId="21" applyNumberFormat="0" applyAlignment="0" applyProtection="0"/>
    <xf numFmtId="0" fontId="47" fillId="7" borderId="21" applyNumberFormat="0" applyAlignment="0" applyProtection="0"/>
    <xf numFmtId="0" fontId="50" fillId="0" borderId="23" applyNumberFormat="0" applyFill="0" applyAlignment="0" applyProtection="0"/>
    <xf numFmtId="0" fontId="50" fillId="0" borderId="23" applyNumberFormat="0" applyFill="0" applyAlignment="0" applyProtection="0"/>
    <xf numFmtId="0" fontId="5" fillId="0" borderId="0">
      <alignment horizontal="justify" vertical="top" wrapText="1"/>
    </xf>
    <xf numFmtId="0" fontId="17" fillId="0" borderId="0">
      <alignment horizontal="justify" vertical="top" wrapText="1"/>
    </xf>
    <xf numFmtId="0" fontId="46" fillId="6" borderId="0" applyNumberFormat="0" applyBorder="0" applyAlignment="0" applyProtection="0"/>
    <xf numFmtId="0" fontId="46" fillId="6" borderId="0" applyNumberFormat="0" applyBorder="0" applyAlignment="0" applyProtection="0"/>
    <xf numFmtId="0" fontId="5" fillId="0" borderId="0"/>
    <xf numFmtId="0" fontId="5" fillId="0" borderId="0"/>
    <xf numFmtId="0" fontId="5" fillId="0" borderId="0"/>
    <xf numFmtId="0" fontId="55" fillId="0" borderId="0"/>
    <xf numFmtId="0" fontId="55" fillId="0" borderId="0"/>
    <xf numFmtId="0" fontId="17" fillId="0" borderId="0"/>
    <xf numFmtId="0" fontId="3" fillId="0" borderId="0"/>
    <xf numFmtId="0" fontId="55" fillId="0" borderId="0"/>
    <xf numFmtId="0" fontId="3" fillId="0" borderId="0"/>
    <xf numFmtId="0" fontId="5" fillId="0" borderId="0"/>
    <xf numFmtId="0" fontId="5" fillId="0" borderId="0"/>
    <xf numFmtId="0" fontId="3" fillId="0" borderId="0"/>
    <xf numFmtId="0" fontId="5" fillId="0" borderId="0"/>
    <xf numFmtId="0" fontId="3" fillId="0" borderId="0"/>
    <xf numFmtId="0" fontId="17" fillId="0" borderId="0"/>
    <xf numFmtId="0" fontId="5" fillId="0" borderId="0"/>
    <xf numFmtId="0" fontId="32" fillId="0" borderId="0"/>
    <xf numFmtId="0" fontId="32" fillId="0" borderId="0"/>
    <xf numFmtId="0" fontId="5" fillId="0" borderId="0" applyNumberFormat="0" applyFont="0" applyFill="0" applyBorder="0" applyAlignment="0" applyProtection="0">
      <alignment vertical="top"/>
    </xf>
    <xf numFmtId="0" fontId="56" fillId="0" borderId="0"/>
    <xf numFmtId="0" fontId="57" fillId="0" borderId="0"/>
    <xf numFmtId="0" fontId="57" fillId="0" borderId="0"/>
    <xf numFmtId="0" fontId="58" fillId="0" borderId="0"/>
    <xf numFmtId="0" fontId="3" fillId="0" borderId="0"/>
    <xf numFmtId="0" fontId="57" fillId="0" borderId="0"/>
    <xf numFmtId="0" fontId="5" fillId="0" borderId="0"/>
    <xf numFmtId="0" fontId="3" fillId="10" borderId="25" applyNumberFormat="0" applyFont="0" applyAlignment="0" applyProtection="0"/>
    <xf numFmtId="0" fontId="3" fillId="10" borderId="25" applyNumberFormat="0" applyFont="0" applyAlignment="0" applyProtection="0"/>
    <xf numFmtId="0" fontId="5" fillId="35" borderId="27" applyNumberFormat="0" applyFont="0" applyAlignment="0" applyProtection="0"/>
    <xf numFmtId="0" fontId="22" fillId="0" borderId="0"/>
    <xf numFmtId="0" fontId="48" fillId="8" borderId="22" applyNumberFormat="0" applyAlignment="0" applyProtection="0"/>
    <xf numFmtId="0" fontId="48" fillId="8" borderId="22" applyNumberFormat="0" applyAlignment="0" applyProtection="0"/>
    <xf numFmtId="9" fontId="5" fillId="0" borderId="0" applyFont="0" applyFill="0" applyBorder="0" applyAlignment="0" applyProtection="0"/>
    <xf numFmtId="0" fontId="35" fillId="0" borderId="0"/>
    <xf numFmtId="0" fontId="40" fillId="0" borderId="0" applyNumberFormat="0" applyFill="0" applyBorder="0" applyAlignment="0" applyProtection="0"/>
    <xf numFmtId="0" fontId="40" fillId="0" borderId="0" applyNumberFormat="0" applyFill="0" applyBorder="0" applyAlignment="0" applyProtection="0"/>
    <xf numFmtId="0" fontId="38" fillId="0" borderId="26" applyNumberFormat="0" applyFill="0" applyAlignment="0" applyProtection="0"/>
    <xf numFmtId="0" fontId="38" fillId="0" borderId="26"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6" fillId="0" borderId="0"/>
    <xf numFmtId="0" fontId="3" fillId="0" borderId="0"/>
    <xf numFmtId="0" fontId="5" fillId="0" borderId="0"/>
    <xf numFmtId="0" fontId="5" fillId="0" borderId="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25" applyNumberFormat="0" applyFont="0" applyAlignment="0" applyProtection="0"/>
    <xf numFmtId="0" fontId="3" fillId="10" borderId="25" applyNumberFormat="0" applyFont="0" applyAlignment="0" applyProtection="0"/>
    <xf numFmtId="0" fontId="5" fillId="35" borderId="27" applyNumberFormat="0" applyFont="0" applyAlignment="0" applyProtection="0"/>
    <xf numFmtId="0" fontId="5" fillId="35" borderId="27" applyNumberFormat="0" applyFont="0" applyAlignment="0" applyProtection="0"/>
    <xf numFmtId="0" fontId="5" fillId="0" borderId="0"/>
    <xf numFmtId="0" fontId="2" fillId="0" borderId="0"/>
    <xf numFmtId="4" fontId="5" fillId="0" borderId="0"/>
    <xf numFmtId="0" fontId="1" fillId="0" borderId="0"/>
  </cellStyleXfs>
  <cellXfs count="299">
    <xf numFmtId="0" fontId="0" fillId="0" borderId="0" xfId="0"/>
    <xf numFmtId="1" fontId="6" fillId="0" borderId="2" xfId="2" applyNumberFormat="1" applyFont="1" applyBorder="1" applyAlignment="1">
      <alignment horizontal="center" vertical="center"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8" fillId="0" borderId="0" xfId="2" applyFont="1" applyAlignment="1">
      <alignment vertical="center" wrapText="1"/>
    </xf>
    <xf numFmtId="0" fontId="0" fillId="0" borderId="0" xfId="0" applyAlignment="1">
      <alignment vertical="top" wrapText="1"/>
    </xf>
    <xf numFmtId="4" fontId="0" fillId="0" borderId="0" xfId="0" applyNumberFormat="1" applyAlignment="1">
      <alignment horizontal="right" wrapText="1"/>
    </xf>
    <xf numFmtId="4" fontId="0" fillId="0" borderId="0" xfId="0" applyNumberFormat="1" applyAlignment="1">
      <alignment horizontal="center" wrapText="1"/>
    </xf>
    <xf numFmtId="4" fontId="9" fillId="0" borderId="0" xfId="0" applyNumberFormat="1" applyFont="1" applyAlignment="1">
      <alignment horizontal="right" wrapText="1"/>
    </xf>
    <xf numFmtId="4" fontId="0" fillId="0" borderId="3" xfId="0" applyNumberFormat="1" applyBorder="1" applyAlignment="1">
      <alignment horizontal="center" wrapText="1"/>
    </xf>
    <xf numFmtId="4" fontId="0" fillId="0" borderId="3" xfId="0" applyNumberFormat="1" applyBorder="1" applyAlignment="1">
      <alignment horizontal="right" wrapText="1"/>
    </xf>
    <xf numFmtId="4" fontId="9" fillId="0" borderId="3" xfId="0" applyNumberFormat="1" applyFont="1" applyBorder="1" applyAlignment="1">
      <alignment horizontal="right" wrapText="1"/>
    </xf>
    <xf numFmtId="0" fontId="0" fillId="0" borderId="3" xfId="0" applyBorder="1" applyAlignment="1">
      <alignment vertical="top" wrapText="1"/>
    </xf>
    <xf numFmtId="0" fontId="11" fillId="0" borderId="0" xfId="0" applyFont="1"/>
    <xf numFmtId="0" fontId="0" fillId="0" borderId="3" xfId="0" applyBorder="1"/>
    <xf numFmtId="4" fontId="0" fillId="0" borderId="0" xfId="0" applyNumberFormat="1"/>
    <xf numFmtId="4" fontId="0" fillId="0" borderId="3" xfId="0" applyNumberFormat="1" applyBorder="1"/>
    <xf numFmtId="0" fontId="13" fillId="0" borderId="0" xfId="0" applyFont="1" applyAlignment="1">
      <alignment horizontal="right"/>
    </xf>
    <xf numFmtId="0" fontId="13" fillId="0" borderId="0" xfId="0" applyFont="1"/>
    <xf numFmtId="0" fontId="0" fillId="0" borderId="0" xfId="0" applyAlignment="1">
      <alignment horizontal="justify" vertical="top" wrapText="1"/>
    </xf>
    <xf numFmtId="0" fontId="0" fillId="0" borderId="0" xfId="0" quotePrefix="1" applyAlignment="1">
      <alignment vertical="top" wrapText="1"/>
    </xf>
    <xf numFmtId="4" fontId="0" fillId="0" borderId="0" xfId="0" applyNumberFormat="1" applyBorder="1"/>
    <xf numFmtId="0" fontId="0" fillId="0" borderId="0" xfId="0" quotePrefix="1" applyAlignment="1">
      <alignment horizontal="justify" vertical="top" wrapText="1"/>
    </xf>
    <xf numFmtId="4" fontId="0" fillId="0" borderId="0" xfId="0" applyNumberFormat="1" applyBorder="1" applyAlignment="1">
      <alignment horizontal="right" wrapText="1"/>
    </xf>
    <xf numFmtId="4" fontId="0" fillId="0" borderId="0" xfId="0" applyNumberFormat="1" applyBorder="1" applyAlignment="1">
      <alignment horizontal="center" wrapText="1"/>
    </xf>
    <xf numFmtId="0" fontId="0" fillId="0" borderId="3" xfId="0" applyBorder="1" applyAlignment="1">
      <alignment horizontal="center"/>
    </xf>
    <xf numFmtId="0" fontId="0" fillId="0" borderId="0" xfId="0" applyAlignment="1">
      <alignment horizontal="center"/>
    </xf>
    <xf numFmtId="4" fontId="14" fillId="0" borderId="0" xfId="0" applyNumberFormat="1" applyFont="1" applyAlignment="1">
      <alignment horizontal="right" wrapText="1"/>
    </xf>
    <xf numFmtId="0" fontId="12" fillId="0" borderId="0" xfId="0" applyFont="1" applyAlignment="1">
      <alignment wrapText="1"/>
    </xf>
    <xf numFmtId="0" fontId="0" fillId="0" borderId="0" xfId="0" quotePrefix="1" applyAlignment="1">
      <alignment horizontal="right" vertical="top" wrapText="1"/>
    </xf>
    <xf numFmtId="0" fontId="0" fillId="0" borderId="3" xfId="0" applyBorder="1" applyAlignment="1">
      <alignment horizontal="justify" vertical="top" wrapText="1"/>
    </xf>
    <xf numFmtId="0" fontId="0" fillId="0" borderId="0" xfId="0" applyAlignment="1">
      <alignment horizontal="right" vertical="top" wrapText="1"/>
    </xf>
    <xf numFmtId="0" fontId="15" fillId="0" borderId="0" xfId="0" applyFont="1" applyAlignment="1">
      <alignment vertical="top" wrapText="1"/>
    </xf>
    <xf numFmtId="0" fontId="15" fillId="0" borderId="0" xfId="0" applyFont="1" applyAlignment="1">
      <alignment horizontal="justify" vertical="top" wrapText="1"/>
    </xf>
    <xf numFmtId="0" fontId="16" fillId="0" borderId="0" xfId="0" applyFont="1" applyAlignment="1">
      <alignment horizontal="justify" vertical="top" wrapText="1"/>
    </xf>
    <xf numFmtId="0" fontId="16" fillId="0" borderId="0" xfId="0" applyFont="1" applyAlignment="1">
      <alignment horizontal="justify" wrapText="1"/>
    </xf>
    <xf numFmtId="0" fontId="11" fillId="0" borderId="0" xfId="0" applyFont="1" applyAlignment="1">
      <alignment vertical="top" wrapText="1"/>
    </xf>
    <xf numFmtId="0" fontId="11" fillId="0" borderId="0" xfId="0" applyFont="1" applyAlignment="1">
      <alignment horizontal="justify" vertical="top" wrapText="1"/>
    </xf>
    <xf numFmtId="0" fontId="17" fillId="0" borderId="0" xfId="0" quotePrefix="1" applyFont="1" applyAlignment="1">
      <alignment horizontal="justify" vertical="top" wrapText="1"/>
    </xf>
    <xf numFmtId="0" fontId="17" fillId="0" borderId="0" xfId="0" applyFont="1" applyAlignment="1">
      <alignment vertical="top" wrapText="1"/>
    </xf>
    <xf numFmtId="0" fontId="17" fillId="0" borderId="0" xfId="0" applyFont="1" applyAlignment="1">
      <alignment horizontal="justify" vertical="top" wrapText="1"/>
    </xf>
    <xf numFmtId="0" fontId="11" fillId="0" borderId="0" xfId="0" applyFont="1" applyAlignment="1">
      <alignment horizontal="right"/>
    </xf>
    <xf numFmtId="4" fontId="11" fillId="0" borderId="0" xfId="0" applyNumberFormat="1" applyFont="1"/>
    <xf numFmtId="0" fontId="11" fillId="0" borderId="0" xfId="0" applyFont="1" applyBorder="1" applyAlignment="1">
      <alignment horizontal="center"/>
    </xf>
    <xf numFmtId="4" fontId="0" fillId="0" borderId="0" xfId="0" quotePrefix="1" applyNumberFormat="1" applyAlignment="1">
      <alignment horizontal="right" wrapText="1"/>
    </xf>
    <xf numFmtId="0" fontId="5" fillId="0" borderId="0" xfId="0" applyFont="1" applyAlignment="1">
      <alignment vertical="top" wrapText="1"/>
    </xf>
    <xf numFmtId="0" fontId="19" fillId="0" borderId="0" xfId="0" applyFont="1"/>
    <xf numFmtId="0" fontId="18" fillId="0" borderId="0" xfId="0" applyFont="1" applyAlignment="1">
      <alignment vertical="top" wrapText="1"/>
    </xf>
    <xf numFmtId="0" fontId="20" fillId="0" borderId="0" xfId="0" applyFont="1"/>
    <xf numFmtId="4" fontId="17" fillId="0" borderId="0" xfId="0" applyNumberFormat="1" applyFont="1" applyAlignment="1">
      <alignment horizontal="center" wrapText="1"/>
    </xf>
    <xf numFmtId="4" fontId="17" fillId="0" borderId="0" xfId="0" applyNumberFormat="1" applyFont="1" applyAlignment="1">
      <alignment horizontal="right" wrapText="1"/>
    </xf>
    <xf numFmtId="0" fontId="17" fillId="0" borderId="0" xfId="0" applyFont="1"/>
    <xf numFmtId="0" fontId="10" fillId="0" borderId="0" xfId="0" applyFont="1" applyAlignment="1">
      <alignment vertical="top" wrapText="1"/>
    </xf>
    <xf numFmtId="0" fontId="10" fillId="0" borderId="0" xfId="0" applyFont="1" applyAlignment="1">
      <alignment horizontal="justify" vertical="top" wrapText="1"/>
    </xf>
    <xf numFmtId="4" fontId="14" fillId="0" borderId="0" xfId="0" applyNumberFormat="1" applyFont="1" applyAlignment="1">
      <alignment horizontal="center" wrapText="1"/>
    </xf>
    <xf numFmtId="0" fontId="14" fillId="0" borderId="0" xfId="0" applyFont="1"/>
    <xf numFmtId="0" fontId="14" fillId="0" borderId="0" xfId="0" applyFont="1" applyAlignment="1">
      <alignment vertical="top" wrapText="1"/>
    </xf>
    <xf numFmtId="0" fontId="14" fillId="0" borderId="0" xfId="0" applyFont="1" applyAlignment="1">
      <alignment horizontal="justify" vertical="top" wrapText="1"/>
    </xf>
    <xf numFmtId="0" fontId="14" fillId="0" borderId="0" xfId="0" quotePrefix="1" applyFont="1" applyAlignment="1">
      <alignment horizontal="justify" vertical="top" wrapText="1"/>
    </xf>
    <xf numFmtId="39" fontId="0" fillId="0" borderId="0" xfId="0" applyNumberFormat="1" applyAlignment="1">
      <alignment horizontal="right" wrapText="1"/>
    </xf>
    <xf numFmtId="39" fontId="0" fillId="0" borderId="3" xfId="0" applyNumberFormat="1" applyBorder="1" applyAlignment="1">
      <alignment horizontal="right" wrapText="1"/>
    </xf>
    <xf numFmtId="4" fontId="21" fillId="0" borderId="0" xfId="0" applyNumberFormat="1" applyFont="1"/>
    <xf numFmtId="164" fontId="10" fillId="0" borderId="1" xfId="0" applyNumberFormat="1" applyFont="1" applyBorder="1" applyAlignment="1">
      <alignment horizontal="right"/>
    </xf>
    <xf numFmtId="164" fontId="18" fillId="0" borderId="1" xfId="0" applyNumberFormat="1" applyFont="1" applyBorder="1" applyAlignment="1">
      <alignment horizontal="right"/>
    </xf>
    <xf numFmtId="0" fontId="22" fillId="0" borderId="0" xfId="0" applyFont="1" applyAlignment="1">
      <alignment vertical="top"/>
    </xf>
    <xf numFmtId="0" fontId="21" fillId="0" borderId="0" xfId="0" applyFont="1" applyAlignment="1">
      <alignment vertical="top"/>
    </xf>
    <xf numFmtId="4" fontId="22" fillId="0" borderId="0" xfId="0" applyNumberFormat="1" applyFont="1" applyAlignment="1">
      <alignment vertical="top"/>
    </xf>
    <xf numFmtId="0" fontId="22" fillId="0" borderId="0" xfId="0" applyFont="1"/>
    <xf numFmtId="0" fontId="22" fillId="0" borderId="4" xfId="0" applyFont="1" applyBorder="1" applyAlignment="1">
      <alignment vertical="top"/>
    </xf>
    <xf numFmtId="4" fontId="22" fillId="0" borderId="4" xfId="0" applyNumberFormat="1" applyFont="1" applyBorder="1" applyAlignment="1">
      <alignment vertical="top"/>
    </xf>
    <xf numFmtId="4" fontId="21" fillId="0" borderId="4" xfId="0" applyNumberFormat="1" applyFont="1" applyBorder="1" applyAlignment="1">
      <alignment vertical="top"/>
    </xf>
    <xf numFmtId="0" fontId="23" fillId="0" borderId="0" xfId="0" applyFont="1" applyAlignment="1">
      <alignment vertical="top"/>
    </xf>
    <xf numFmtId="0" fontId="22" fillId="0" borderId="5" xfId="0" applyFont="1" applyBorder="1" applyAlignment="1">
      <alignment vertical="top"/>
    </xf>
    <xf numFmtId="4" fontId="22" fillId="0" borderId="5" xfId="0" applyNumberFormat="1" applyFont="1" applyBorder="1" applyAlignment="1">
      <alignment vertical="top"/>
    </xf>
    <xf numFmtId="4" fontId="23" fillId="0" borderId="5" xfId="0" applyNumberFormat="1" applyFont="1" applyBorder="1" applyAlignment="1">
      <alignment vertical="top"/>
    </xf>
    <xf numFmtId="0" fontId="22" fillId="0" borderId="0" xfId="0" applyFont="1" applyAlignment="1">
      <alignment vertical="top" wrapText="1"/>
    </xf>
    <xf numFmtId="4" fontId="22" fillId="0" borderId="0" xfId="0" applyNumberFormat="1" applyFont="1"/>
    <xf numFmtId="0" fontId="24" fillId="0" borderId="4" xfId="0" applyFont="1" applyBorder="1" applyAlignment="1">
      <alignment vertical="top"/>
    </xf>
    <xf numFmtId="4" fontId="24" fillId="0" borderId="4" xfId="0" applyNumberFormat="1" applyFont="1" applyBorder="1" applyAlignment="1">
      <alignment vertical="top"/>
    </xf>
    <xf numFmtId="0" fontId="22" fillId="0" borderId="0" xfId="0" applyNumberFormat="1" applyFont="1" applyAlignment="1">
      <alignment vertical="top"/>
    </xf>
    <xf numFmtId="49" fontId="22" fillId="0" borderId="0" xfId="0" applyNumberFormat="1" applyFont="1" applyAlignment="1">
      <alignment vertical="top"/>
    </xf>
    <xf numFmtId="0" fontId="25" fillId="0" borderId="0" xfId="0" applyFont="1" applyAlignment="1">
      <alignment vertical="top"/>
    </xf>
    <xf numFmtId="4" fontId="25" fillId="0" borderId="0" xfId="0" applyNumberFormat="1" applyFont="1"/>
    <xf numFmtId="0" fontId="25" fillId="0" borderId="0" xfId="0" applyFont="1"/>
    <xf numFmtId="0" fontId="21" fillId="0" borderId="4" xfId="0" applyFont="1" applyBorder="1" applyAlignment="1">
      <alignment vertical="top"/>
    </xf>
    <xf numFmtId="4" fontId="21" fillId="0" borderId="4" xfId="0" applyNumberFormat="1" applyFont="1" applyBorder="1"/>
    <xf numFmtId="0" fontId="25" fillId="0" borderId="6" xfId="0" applyFont="1" applyBorder="1" applyAlignment="1">
      <alignment vertical="top"/>
    </xf>
    <xf numFmtId="4" fontId="25" fillId="0" borderId="6" xfId="0" applyNumberFormat="1" applyFont="1" applyBorder="1"/>
    <xf numFmtId="4" fontId="21" fillId="0" borderId="0" xfId="0" applyNumberFormat="1" applyFont="1" applyAlignment="1">
      <alignment vertical="top"/>
    </xf>
    <xf numFmtId="0" fontId="25" fillId="0" borderId="4" xfId="0" applyFont="1" applyBorder="1" applyAlignment="1">
      <alignment vertical="top"/>
    </xf>
    <xf numFmtId="0" fontId="25" fillId="0" borderId="4" xfId="0" applyFont="1" applyBorder="1"/>
    <xf numFmtId="4" fontId="25" fillId="0" borderId="4" xfId="0" applyNumberFormat="1" applyFont="1" applyBorder="1"/>
    <xf numFmtId="0" fontId="25" fillId="0" borderId="0" xfId="0" applyFont="1" applyBorder="1" applyAlignment="1">
      <alignment vertical="top"/>
    </xf>
    <xf numFmtId="0" fontId="25" fillId="0" borderId="0" xfId="0" applyFont="1" applyBorder="1"/>
    <xf numFmtId="4" fontId="25" fillId="0" borderId="0" xfId="0" applyNumberFormat="1" applyFont="1" applyBorder="1"/>
    <xf numFmtId="0" fontId="25" fillId="0" borderId="7" xfId="0" applyFont="1" applyBorder="1"/>
    <xf numFmtId="4" fontId="25" fillId="0" borderId="7" xfId="0" applyNumberFormat="1" applyFont="1" applyBorder="1"/>
    <xf numFmtId="4" fontId="21" fillId="0" borderId="7" xfId="0" applyNumberFormat="1" applyFont="1" applyBorder="1"/>
    <xf numFmtId="0" fontId="25" fillId="0" borderId="0" xfId="0" applyFont="1" applyAlignment="1">
      <alignment horizontal="center"/>
    </xf>
    <xf numFmtId="0" fontId="26" fillId="0" borderId="0" xfId="0" applyFont="1" applyAlignment="1">
      <alignment horizontal="left"/>
    </xf>
    <xf numFmtId="49" fontId="25" fillId="0" borderId="0" xfId="0" applyNumberFormat="1" applyFont="1" applyAlignment="1">
      <alignment vertical="top"/>
    </xf>
    <xf numFmtId="39" fontId="6" fillId="0" borderId="8" xfId="2" applyNumberFormat="1" applyFont="1" applyBorder="1" applyAlignment="1">
      <alignment horizontal="center" vertical="center" wrapText="1"/>
    </xf>
    <xf numFmtId="0" fontId="8" fillId="0" borderId="9" xfId="2" applyFont="1" applyBorder="1" applyAlignment="1">
      <alignment vertical="center" wrapText="1"/>
    </xf>
    <xf numFmtId="0" fontId="0" fillId="0" borderId="9" xfId="0" applyBorder="1"/>
    <xf numFmtId="0" fontId="11" fillId="0" borderId="0" xfId="0" applyFont="1" applyAlignment="1">
      <alignment horizontal="left" vertical="top" wrapText="1"/>
    </xf>
    <xf numFmtId="0" fontId="11" fillId="0" borderId="0" xfId="0" applyFont="1" applyBorder="1" applyAlignment="1">
      <alignment horizontal="left" vertical="top" wrapText="1"/>
    </xf>
    <xf numFmtId="4" fontId="9" fillId="0" borderId="9" xfId="0" applyNumberFormat="1" applyFont="1" applyBorder="1" applyAlignment="1">
      <alignment horizontal="right" wrapText="1"/>
    </xf>
    <xf numFmtId="4" fontId="14" fillId="0" borderId="9" xfId="0" applyNumberFormat="1" applyFont="1" applyBorder="1" applyAlignment="1">
      <alignment horizontal="right" wrapText="1"/>
    </xf>
    <xf numFmtId="4" fontId="6" fillId="0" borderId="8" xfId="2" applyNumberFormat="1" applyFont="1" applyBorder="1" applyAlignment="1">
      <alignment horizontal="center" vertical="center" wrapText="1"/>
    </xf>
    <xf numFmtId="4" fontId="9" fillId="0" borderId="10" xfId="0" applyNumberFormat="1" applyFont="1" applyBorder="1" applyAlignment="1">
      <alignment horizontal="right" wrapText="1"/>
    </xf>
    <xf numFmtId="0" fontId="14" fillId="0" borderId="9" xfId="0" applyFont="1" applyBorder="1"/>
    <xf numFmtId="0" fontId="19" fillId="0" borderId="9" xfId="0" applyFont="1" applyBorder="1"/>
    <xf numFmtId="0" fontId="22" fillId="0" borderId="9" xfId="0" applyFont="1" applyBorder="1"/>
    <xf numFmtId="4" fontId="22" fillId="0" borderId="9" xfId="0" applyNumberFormat="1" applyFont="1" applyBorder="1" applyAlignment="1">
      <alignment vertical="top"/>
    </xf>
    <xf numFmtId="4" fontId="24" fillId="0" borderId="11" xfId="0" applyNumberFormat="1" applyFont="1" applyBorder="1" applyAlignment="1">
      <alignment vertical="top"/>
    </xf>
    <xf numFmtId="4" fontId="22" fillId="0" borderId="9" xfId="0" applyNumberFormat="1" applyFont="1" applyBorder="1"/>
    <xf numFmtId="0" fontId="25" fillId="0" borderId="9" xfId="0" applyFont="1" applyBorder="1"/>
    <xf numFmtId="4" fontId="25" fillId="0" borderId="9" xfId="0" applyNumberFormat="1" applyFont="1" applyBorder="1"/>
    <xf numFmtId="4" fontId="25" fillId="0" borderId="11" xfId="0" applyNumberFormat="1" applyFont="1" applyBorder="1"/>
    <xf numFmtId="4" fontId="25" fillId="0" borderId="12" xfId="0" applyNumberFormat="1" applyFont="1" applyBorder="1"/>
    <xf numFmtId="0" fontId="0" fillId="0" borderId="0" xfId="0" applyFill="1" applyAlignment="1">
      <alignment horizontal="justify" vertical="top" wrapText="1"/>
    </xf>
    <xf numFmtId="0" fontId="0" fillId="0" borderId="0" xfId="0" applyFill="1" applyAlignment="1">
      <alignment vertical="top" wrapText="1"/>
    </xf>
    <xf numFmtId="4" fontId="0" fillId="0" borderId="0" xfId="0" applyNumberFormat="1" applyFill="1" applyAlignment="1">
      <alignment horizontal="center" wrapText="1"/>
    </xf>
    <xf numFmtId="0" fontId="15" fillId="0" borderId="0" xfId="0" applyFont="1" applyFill="1" applyAlignment="1">
      <alignment horizontal="justify" vertical="top" wrapText="1"/>
    </xf>
    <xf numFmtId="4" fontId="0" fillId="0" borderId="0" xfId="0" applyNumberFormat="1" applyFill="1" applyAlignment="1">
      <alignment horizontal="right" wrapText="1"/>
    </xf>
    <xf numFmtId="4" fontId="0" fillId="0" borderId="0" xfId="0" applyNumberFormat="1" applyFill="1" applyBorder="1" applyAlignment="1">
      <alignment horizontal="right" wrapText="1"/>
    </xf>
    <xf numFmtId="0" fontId="16" fillId="0" borderId="0" xfId="0" applyFont="1" applyAlignment="1">
      <alignment vertical="top" wrapText="1"/>
    </xf>
    <xf numFmtId="1" fontId="8" fillId="0" borderId="2" xfId="2" applyNumberFormat="1" applyFont="1" applyBorder="1" applyAlignment="1">
      <alignment horizontal="center" vertical="center" wrapText="1"/>
    </xf>
    <xf numFmtId="0" fontId="19" fillId="0" borderId="0" xfId="0" applyFont="1" applyAlignment="1">
      <alignment vertical="top" wrapText="1"/>
    </xf>
    <xf numFmtId="0" fontId="19" fillId="0" borderId="0" xfId="0" applyFont="1" applyAlignment="1">
      <alignment horizontal="left" vertical="top" wrapText="1"/>
    </xf>
    <xf numFmtId="0" fontId="11" fillId="0" borderId="0" xfId="0" applyFont="1" applyFill="1" applyAlignment="1">
      <alignment horizontal="justify" vertical="top" wrapText="1"/>
    </xf>
    <xf numFmtId="0" fontId="15" fillId="0" borderId="0" xfId="0" applyFont="1" applyFill="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0" fillId="0" borderId="0" xfId="0" quotePrefix="1" applyFill="1" applyAlignment="1">
      <alignment horizontal="justify" vertical="top" wrapText="1"/>
    </xf>
    <xf numFmtId="164" fontId="10" fillId="0" borderId="0" xfId="0" applyNumberFormat="1" applyFont="1" applyBorder="1" applyAlignment="1">
      <alignment horizontal="right"/>
    </xf>
    <xf numFmtId="0" fontId="0" fillId="0" borderId="0" xfId="0" quotePrefix="1" applyFill="1" applyAlignment="1">
      <alignment horizontal="right" vertical="top" wrapText="1"/>
    </xf>
    <xf numFmtId="0" fontId="0" fillId="0" borderId="3" xfId="0" applyBorder="1" applyAlignment="1">
      <alignment horizontal="right" vertical="top" wrapText="1"/>
    </xf>
    <xf numFmtId="0" fontId="0" fillId="0" borderId="0" xfId="0" applyFill="1" applyAlignment="1">
      <alignment horizontal="right" vertical="top" wrapText="1"/>
    </xf>
    <xf numFmtId="0" fontId="5" fillId="0" borderId="0" xfId="0" applyFont="1" applyFill="1" applyAlignment="1">
      <alignment horizontal="justify" vertical="top" wrapText="1"/>
    </xf>
    <xf numFmtId="0" fontId="0" fillId="0" borderId="0" xfId="0" quotePrefix="1" applyFill="1" applyAlignment="1">
      <alignment vertical="top" wrapText="1"/>
    </xf>
    <xf numFmtId="39" fontId="0" fillId="0" borderId="0" xfId="0" applyNumberFormat="1" applyFill="1" applyAlignment="1">
      <alignment horizontal="right" wrapText="1"/>
    </xf>
    <xf numFmtId="0" fontId="16" fillId="0" borderId="0" xfId="0" applyFont="1" applyFill="1" applyAlignment="1">
      <alignment horizontal="justify" vertical="top" wrapText="1"/>
    </xf>
    <xf numFmtId="4" fontId="5" fillId="0" borderId="0" xfId="0" applyNumberFormat="1" applyFont="1" applyFill="1" applyAlignment="1">
      <alignment horizontal="right" wrapText="1"/>
    </xf>
    <xf numFmtId="39" fontId="5" fillId="0" borderId="0" xfId="0" applyNumberFormat="1" applyFont="1" applyAlignment="1">
      <alignment horizontal="right" wrapText="1"/>
    </xf>
    <xf numFmtId="0" fontId="19" fillId="0" borderId="0" xfId="0" applyFont="1" applyFill="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top" wrapText="1"/>
    </xf>
    <xf numFmtId="0" fontId="16" fillId="0" borderId="0" xfId="0" applyFont="1" applyAlignment="1">
      <alignment horizontal="center" vertical="top" wrapText="1"/>
    </xf>
    <xf numFmtId="0" fontId="19" fillId="0" borderId="0" xfId="0" applyFont="1" applyAlignment="1">
      <alignment horizontal="center" vertical="top" wrapText="1"/>
    </xf>
    <xf numFmtId="0" fontId="16" fillId="0" borderId="0" xfId="0" applyFont="1" applyFill="1" applyAlignment="1">
      <alignment horizontal="center" vertical="top" wrapText="1"/>
    </xf>
    <xf numFmtId="0" fontId="17" fillId="0" borderId="0" xfId="0" applyFont="1" applyFill="1" applyAlignment="1">
      <alignment vertical="top" wrapText="1"/>
    </xf>
    <xf numFmtId="0" fontId="16" fillId="0" borderId="0" xfId="0" applyFont="1" applyFill="1" applyAlignment="1">
      <alignment vertical="top" wrapText="1"/>
    </xf>
    <xf numFmtId="0" fontId="0" fillId="0" borderId="0" xfId="0" applyAlignment="1">
      <alignment horizontal="center" vertical="top" wrapText="1"/>
    </xf>
    <xf numFmtId="0" fontId="5" fillId="0" borderId="0" xfId="0" applyFont="1" applyAlignment="1">
      <alignment horizontal="center" vertical="top" wrapText="1"/>
    </xf>
    <xf numFmtId="1" fontId="8" fillId="0" borderId="0" xfId="2" applyNumberFormat="1" applyFont="1" applyBorder="1" applyAlignment="1">
      <alignment horizontal="center" vertical="center" wrapText="1"/>
    </xf>
    <xf numFmtId="0" fontId="6" fillId="0" borderId="0" xfId="2" applyFont="1" applyBorder="1" applyAlignment="1">
      <alignment horizontal="center" vertical="center" wrapText="1"/>
    </xf>
    <xf numFmtId="4" fontId="6" fillId="0" borderId="0" xfId="2" applyNumberFormat="1" applyFont="1" applyBorder="1" applyAlignment="1">
      <alignment horizontal="center" vertical="center" wrapText="1"/>
    </xf>
    <xf numFmtId="0" fontId="29" fillId="0" borderId="0" xfId="0" applyFont="1" applyAlignment="1">
      <alignment horizontal="justify" vertical="top" wrapText="1"/>
    </xf>
    <xf numFmtId="43" fontId="8" fillId="0" borderId="0" xfId="2" applyNumberFormat="1" applyFont="1" applyAlignment="1">
      <alignment vertical="center" wrapText="1"/>
    </xf>
    <xf numFmtId="43" fontId="0" fillId="0" borderId="0" xfId="0" applyNumberFormat="1"/>
    <xf numFmtId="43" fontId="0" fillId="0" borderId="0" xfId="0" applyNumberFormat="1" applyFill="1"/>
    <xf numFmtId="4" fontId="0" fillId="0" borderId="0" xfId="0" applyNumberFormat="1" applyAlignment="1">
      <alignment horizontal="left"/>
    </xf>
    <xf numFmtId="43" fontId="0" fillId="0" borderId="9" xfId="0" applyNumberFormat="1" applyBorder="1"/>
    <xf numFmtId="0" fontId="0" fillId="2" borderId="0" xfId="0" applyFill="1" applyAlignment="1">
      <alignment vertical="top" wrapText="1"/>
    </xf>
    <xf numFmtId="4" fontId="6" fillId="0" borderId="9" xfId="2" applyNumberFormat="1" applyFont="1" applyBorder="1" applyAlignment="1">
      <alignment horizontal="center" vertical="center" wrapText="1"/>
    </xf>
    <xf numFmtId="0" fontId="12" fillId="0" borderId="9" xfId="0" applyFont="1" applyBorder="1" applyAlignment="1">
      <alignment wrapText="1"/>
    </xf>
    <xf numFmtId="43" fontId="12" fillId="0" borderId="0" xfId="0" applyNumberFormat="1" applyFont="1" applyAlignment="1">
      <alignment wrapText="1"/>
    </xf>
    <xf numFmtId="43" fontId="0" fillId="0" borderId="0" xfId="0" applyNumberFormat="1" applyAlignment="1">
      <alignment horizontal="right" wrapText="1"/>
    </xf>
    <xf numFmtId="43" fontId="0" fillId="0" borderId="0" xfId="0" applyNumberFormat="1" applyBorder="1" applyAlignment="1">
      <alignment horizontal="right" wrapText="1"/>
    </xf>
    <xf numFmtId="0" fontId="0" fillId="2" borderId="0" xfId="0" applyFill="1" applyAlignment="1">
      <alignment horizontal="justify" vertical="top" wrapText="1"/>
    </xf>
    <xf numFmtId="0" fontId="15" fillId="2" borderId="0" xfId="0" applyFont="1" applyFill="1" applyAlignment="1">
      <alignment horizontal="justify" vertical="top" wrapText="1"/>
    </xf>
    <xf numFmtId="0" fontId="11" fillId="0" borderId="9" xfId="0" applyFont="1" applyBorder="1" applyAlignment="1">
      <alignment horizontal="left" vertical="top" wrapText="1"/>
    </xf>
    <xf numFmtId="4" fontId="9" fillId="0" borderId="9" xfId="0" applyNumberFormat="1" applyFont="1" applyFill="1" applyBorder="1" applyAlignment="1">
      <alignment horizontal="right" wrapText="1"/>
    </xf>
    <xf numFmtId="43" fontId="6" fillId="0" borderId="2" xfId="2" applyNumberFormat="1" applyFont="1" applyBorder="1" applyAlignment="1">
      <alignment horizontal="center" vertical="center" wrapText="1"/>
    </xf>
    <xf numFmtId="43" fontId="9" fillId="0" borderId="0" xfId="0" applyNumberFormat="1" applyFont="1" applyAlignment="1">
      <alignment horizontal="right" wrapText="1"/>
    </xf>
    <xf numFmtId="43" fontId="11" fillId="0" borderId="0" xfId="0" applyNumberFormat="1" applyFont="1" applyAlignment="1">
      <alignment horizontal="left" vertical="top" wrapText="1"/>
    </xf>
    <xf numFmtId="43" fontId="14" fillId="0" borderId="0" xfId="0" applyNumberFormat="1" applyFont="1" applyAlignment="1">
      <alignment horizontal="right" wrapText="1"/>
    </xf>
    <xf numFmtId="43" fontId="9" fillId="0" borderId="3" xfId="0" applyNumberFormat="1" applyFont="1" applyBorder="1" applyAlignment="1">
      <alignment horizontal="right" wrapText="1"/>
    </xf>
    <xf numFmtId="43" fontId="6" fillId="0" borderId="0" xfId="2" applyNumberFormat="1" applyFont="1" applyBorder="1" applyAlignment="1">
      <alignment horizontal="center" vertical="center" wrapText="1"/>
    </xf>
    <xf numFmtId="4" fontId="9" fillId="0" borderId="13" xfId="0" applyNumberFormat="1" applyFont="1" applyBorder="1" applyAlignment="1">
      <alignment horizontal="right" wrapText="1"/>
    </xf>
    <xf numFmtId="43" fontId="6" fillId="0" borderId="14" xfId="2" applyNumberFormat="1" applyFont="1" applyBorder="1" applyAlignment="1">
      <alignment horizontal="center" vertical="center" wrapText="1"/>
    </xf>
    <xf numFmtId="43" fontId="9" fillId="0" borderId="0" xfId="0" applyNumberFormat="1" applyFont="1" applyBorder="1" applyAlignment="1">
      <alignment horizontal="right" wrapText="1"/>
    </xf>
    <xf numFmtId="164" fontId="10" fillId="0" borderId="15" xfId="0" applyNumberFormat="1" applyFont="1" applyBorder="1" applyAlignment="1">
      <alignment horizontal="right"/>
    </xf>
    <xf numFmtId="0" fontId="0" fillId="0" borderId="13" xfId="0" applyBorder="1"/>
    <xf numFmtId="43" fontId="6" fillId="0" borderId="8" xfId="2" applyNumberFormat="1" applyFont="1" applyBorder="1" applyAlignment="1">
      <alignment horizontal="center" vertical="center" wrapText="1"/>
    </xf>
    <xf numFmtId="43" fontId="10" fillId="0" borderId="1" xfId="0" applyNumberFormat="1" applyFont="1" applyBorder="1" applyAlignment="1">
      <alignment horizontal="right"/>
    </xf>
    <xf numFmtId="43" fontId="0" fillId="0" borderId="3" xfId="0" applyNumberFormat="1" applyBorder="1" applyAlignment="1">
      <alignment horizontal="right" wrapText="1"/>
    </xf>
    <xf numFmtId="0" fontId="60" fillId="0" borderId="15" xfId="0" applyNumberFormat="1" applyFont="1" applyBorder="1" applyAlignment="1">
      <alignment horizontal="justify" vertical="top"/>
    </xf>
    <xf numFmtId="0" fontId="60" fillId="0" borderId="2" xfId="0" applyNumberFormat="1" applyFont="1" applyBorder="1" applyAlignment="1">
      <alignment horizontal="justify" vertical="top"/>
    </xf>
    <xf numFmtId="0" fontId="60" fillId="0" borderId="2" xfId="0" applyNumberFormat="1" applyFont="1" applyBorder="1" applyAlignment="1">
      <alignment horizontal="justify" vertical="top" wrapText="1"/>
    </xf>
    <xf numFmtId="0" fontId="62" fillId="0" borderId="0" xfId="0" applyFont="1" applyFill="1" applyAlignment="1" applyProtection="1">
      <alignment horizontal="center" vertical="top" wrapText="1"/>
    </xf>
    <xf numFmtId="0" fontId="62" fillId="0" borderId="0" xfId="0" applyFont="1" applyFill="1" applyAlignment="1" applyProtection="1">
      <alignment horizontal="justify" vertical="top" wrapText="1"/>
    </xf>
    <xf numFmtId="0" fontId="61" fillId="0" borderId="2" xfId="0" applyFont="1" applyFill="1" applyBorder="1" applyAlignment="1" applyProtection="1">
      <alignment horizontal="center" vertical="top" wrapText="1"/>
    </xf>
    <xf numFmtId="0" fontId="62" fillId="0" borderId="0" xfId="0" applyFont="1" applyBorder="1" applyAlignment="1" applyProtection="1">
      <alignment horizontal="center" vertical="top" wrapText="1"/>
    </xf>
    <xf numFmtId="0" fontId="62" fillId="0" borderId="3" xfId="0" applyFont="1" applyBorder="1" applyAlignment="1" applyProtection="1">
      <alignment horizontal="center" vertical="top" wrapText="1"/>
    </xf>
    <xf numFmtId="0" fontId="61" fillId="0" borderId="2" xfId="0" applyFont="1" applyBorder="1" applyAlignment="1" applyProtection="1">
      <alignment horizontal="justify" vertical="top" wrapText="1"/>
    </xf>
    <xf numFmtId="0" fontId="62" fillId="0" borderId="2" xfId="0" applyFont="1" applyBorder="1" applyAlignment="1" applyProtection="1">
      <alignment horizontal="justify" vertical="top"/>
    </xf>
    <xf numFmtId="0" fontId="61" fillId="3" borderId="30" xfId="0" applyFont="1" applyFill="1" applyBorder="1" applyAlignment="1" applyProtection="1">
      <alignment horizontal="center" vertical="top" wrapText="1"/>
    </xf>
    <xf numFmtId="0" fontId="61" fillId="0" borderId="0" xfId="0" applyFont="1" applyBorder="1" applyAlignment="1" applyProtection="1">
      <alignment horizontal="center" vertical="top" wrapText="1"/>
    </xf>
    <xf numFmtId="0" fontId="62" fillId="0" borderId="2" xfId="0" applyFont="1" applyBorder="1" applyAlignment="1" applyProtection="1">
      <alignment horizontal="justify" vertical="top" wrapText="1"/>
    </xf>
    <xf numFmtId="164" fontId="62" fillId="0" borderId="2" xfId="0" applyNumberFormat="1" applyFont="1" applyBorder="1" applyAlignment="1" applyProtection="1">
      <alignment horizontal="right" vertical="top" wrapText="1"/>
    </xf>
    <xf numFmtId="0" fontId="62" fillId="0" borderId="0" xfId="0" applyFont="1" applyAlignment="1" applyProtection="1">
      <alignment horizontal="center" vertical="top" wrapText="1"/>
    </xf>
    <xf numFmtId="0" fontId="62" fillId="0" borderId="0" xfId="0" applyFont="1" applyAlignment="1" applyProtection="1">
      <alignment horizontal="justify" vertical="top" wrapText="1"/>
    </xf>
    <xf numFmtId="0" fontId="62" fillId="37" borderId="0" xfId="0" applyFont="1" applyFill="1" applyAlignment="1" applyProtection="1">
      <alignment horizontal="justify" vertical="top" wrapText="1"/>
    </xf>
    <xf numFmtId="0" fontId="61" fillId="38" borderId="2" xfId="0" applyFont="1" applyFill="1" applyBorder="1" applyAlignment="1" applyProtection="1">
      <alignment horizontal="center" vertical="top" wrapText="1"/>
    </xf>
    <xf numFmtId="0" fontId="62" fillId="0" borderId="0" xfId="0" applyFont="1" applyAlignment="1" applyProtection="1">
      <alignment vertical="top"/>
    </xf>
    <xf numFmtId="4" fontId="62" fillId="0" borderId="0" xfId="0" applyNumberFormat="1" applyFont="1" applyFill="1" applyAlignment="1" applyProtection="1">
      <alignment horizontal="right" vertical="top" wrapText="1"/>
    </xf>
    <xf numFmtId="164" fontId="62" fillId="0" borderId="0" xfId="0" applyNumberFormat="1" applyFont="1" applyFill="1" applyAlignment="1" applyProtection="1">
      <alignment horizontal="right" vertical="top" wrapText="1"/>
    </xf>
    <xf numFmtId="4" fontId="62" fillId="0" borderId="9" xfId="0" applyNumberFormat="1" applyFont="1" applyBorder="1" applyAlignment="1" applyProtection="1">
      <alignment horizontal="right" vertical="top" wrapText="1"/>
    </xf>
    <xf numFmtId="0" fontId="62" fillId="0" borderId="0" xfId="0" applyFont="1" applyAlignment="1" applyProtection="1">
      <alignment vertical="top" wrapText="1"/>
    </xf>
    <xf numFmtId="1" fontId="61" fillId="36" borderId="2" xfId="2" applyNumberFormat="1" applyFont="1" applyFill="1" applyBorder="1" applyAlignment="1" applyProtection="1">
      <alignment horizontal="center" vertical="top" wrapText="1"/>
    </xf>
    <xf numFmtId="0" fontId="61" fillId="36" borderId="2" xfId="2" applyFont="1" applyFill="1" applyBorder="1" applyAlignment="1" applyProtection="1">
      <alignment horizontal="center" vertical="top" wrapText="1"/>
    </xf>
    <xf numFmtId="4" fontId="61" fillId="36" borderId="2" xfId="2" applyNumberFormat="1" applyFont="1" applyFill="1" applyBorder="1" applyAlignment="1" applyProtection="1">
      <alignment horizontal="center" vertical="top" wrapText="1"/>
    </xf>
    <xf numFmtId="164" fontId="61" fillId="36" borderId="2" xfId="2" applyNumberFormat="1" applyFont="1" applyFill="1" applyBorder="1" applyAlignment="1" applyProtection="1">
      <alignment horizontal="center" vertical="top" wrapText="1"/>
    </xf>
    <xf numFmtId="4" fontId="61" fillId="0" borderId="8" xfId="2" applyNumberFormat="1" applyFont="1" applyBorder="1" applyAlignment="1" applyProtection="1">
      <alignment horizontal="center" vertical="top" wrapText="1"/>
    </xf>
    <xf numFmtId="0" fontId="62" fillId="0" borderId="0" xfId="2" applyFont="1" applyBorder="1" applyAlignment="1" applyProtection="1">
      <alignment vertical="top" wrapText="1"/>
    </xf>
    <xf numFmtId="0" fontId="62" fillId="0" borderId="0" xfId="2" applyFont="1" applyAlignment="1" applyProtection="1">
      <alignment vertical="top" wrapText="1"/>
    </xf>
    <xf numFmtId="4" fontId="62" fillId="0" borderId="14" xfId="0" applyNumberFormat="1" applyFont="1" applyBorder="1" applyAlignment="1" applyProtection="1">
      <alignment horizontal="right" vertical="top" wrapText="1"/>
    </xf>
    <xf numFmtId="4" fontId="62" fillId="0" borderId="14" xfId="0" applyNumberFormat="1" applyFont="1" applyFill="1" applyBorder="1" applyAlignment="1" applyProtection="1">
      <alignment horizontal="right" vertical="top" wrapText="1"/>
    </xf>
    <xf numFmtId="0" fontId="62" fillId="0" borderId="0" xfId="0" applyFont="1" applyFill="1" applyAlignment="1" applyProtection="1">
      <alignment vertical="top" wrapText="1"/>
    </xf>
    <xf numFmtId="0" fontId="62" fillId="0" borderId="0" xfId="0" applyFont="1" applyFill="1" applyAlignment="1" applyProtection="1">
      <alignment vertical="top"/>
    </xf>
    <xf numFmtId="4" fontId="62" fillId="0" borderId="29" xfId="0" applyNumberFormat="1" applyFont="1" applyBorder="1" applyAlignment="1" applyProtection="1">
      <alignment horizontal="right" vertical="top" wrapText="1"/>
    </xf>
    <xf numFmtId="4" fontId="62" fillId="0" borderId="0" xfId="0" applyNumberFormat="1" applyFont="1" applyBorder="1" applyAlignment="1" applyProtection="1">
      <alignment horizontal="right" vertical="top" wrapText="1"/>
    </xf>
    <xf numFmtId="0" fontId="62" fillId="0" borderId="0" xfId="0" applyFont="1" applyBorder="1" applyAlignment="1" applyProtection="1">
      <alignment vertical="top" wrapText="1"/>
    </xf>
    <xf numFmtId="0" fontId="62" fillId="0" borderId="0" xfId="0" applyFont="1" applyBorder="1" applyAlignment="1" applyProtection="1">
      <alignment vertical="top"/>
    </xf>
    <xf numFmtId="4" fontId="62" fillId="0" borderId="30" xfId="0" applyNumberFormat="1" applyFont="1" applyBorder="1" applyAlignment="1" applyProtection="1">
      <alignment horizontal="right" vertical="top" wrapText="1"/>
    </xf>
    <xf numFmtId="4" fontId="62" fillId="0" borderId="28" xfId="0" applyNumberFormat="1" applyFont="1" applyBorder="1" applyAlignment="1" applyProtection="1">
      <alignment horizontal="center" vertical="top" wrapText="1"/>
    </xf>
    <xf numFmtId="4" fontId="62" fillId="0" borderId="1" xfId="0" applyNumberFormat="1" applyFont="1" applyBorder="1" applyAlignment="1" applyProtection="1">
      <alignment horizontal="center" vertical="top" wrapText="1"/>
    </xf>
    <xf numFmtId="4" fontId="62" fillId="0" borderId="29" xfId="0" applyNumberFormat="1" applyFont="1" applyBorder="1" applyAlignment="1" applyProtection="1">
      <alignment horizontal="center" vertical="top" wrapText="1"/>
    </xf>
    <xf numFmtId="4" fontId="62" fillId="0" borderId="2" xfId="0" applyNumberFormat="1" applyFont="1" applyBorder="1" applyAlignment="1" applyProtection="1">
      <alignment horizontal="right" vertical="top" wrapText="1"/>
    </xf>
    <xf numFmtId="4" fontId="62" fillId="0" borderId="10" xfId="0" applyNumberFormat="1" applyFont="1" applyBorder="1" applyAlignment="1" applyProtection="1">
      <alignment horizontal="center" vertical="top" wrapText="1"/>
    </xf>
    <xf numFmtId="4" fontId="62" fillId="0" borderId="3" xfId="0" applyNumberFormat="1" applyFont="1" applyBorder="1" applyAlignment="1" applyProtection="1">
      <alignment horizontal="center" vertical="top" wrapText="1"/>
    </xf>
    <xf numFmtId="4" fontId="62" fillId="0" borderId="16" xfId="0" applyNumberFormat="1" applyFont="1" applyBorder="1" applyAlignment="1" applyProtection="1">
      <alignment horizontal="center" vertical="top" wrapText="1"/>
    </xf>
    <xf numFmtId="4" fontId="62" fillId="37" borderId="2" xfId="0" applyNumberFormat="1" applyFont="1" applyFill="1" applyBorder="1" applyAlignment="1" applyProtection="1">
      <alignment horizontal="right" vertical="top" wrapText="1"/>
    </xf>
    <xf numFmtId="164" fontId="61" fillId="38" borderId="2" xfId="0" applyNumberFormat="1" applyFont="1" applyFill="1" applyBorder="1" applyAlignment="1" applyProtection="1">
      <alignment horizontal="right" vertical="top" wrapText="1"/>
    </xf>
    <xf numFmtId="4" fontId="62" fillId="0" borderId="0" xfId="0" applyNumberFormat="1" applyFont="1" applyAlignment="1" applyProtection="1">
      <alignment horizontal="right" vertical="top" wrapText="1"/>
    </xf>
    <xf numFmtId="4" fontId="62" fillId="37" borderId="0" xfId="0" applyNumberFormat="1" applyFont="1" applyFill="1" applyAlignment="1" applyProtection="1">
      <alignment horizontal="right" vertical="top" wrapText="1"/>
    </xf>
    <xf numFmtId="164" fontId="62" fillId="0" borderId="0" xfId="0" applyNumberFormat="1" applyFont="1" applyAlignment="1" applyProtection="1">
      <alignment horizontal="right" vertical="top" wrapText="1"/>
    </xf>
    <xf numFmtId="0" fontId="61" fillId="39" borderId="2" xfId="0" applyFont="1" applyFill="1" applyBorder="1" applyAlignment="1" applyProtection="1">
      <alignment horizontal="center" vertical="top" wrapText="1"/>
    </xf>
    <xf numFmtId="0" fontId="60" fillId="38" borderId="2" xfId="0" applyFont="1" applyFill="1" applyBorder="1" applyAlignment="1" applyProtection="1">
      <alignment horizontal="center" vertical="top" wrapText="1"/>
    </xf>
    <xf numFmtId="0" fontId="60" fillId="39" borderId="2" xfId="0" applyFont="1" applyFill="1" applyBorder="1" applyAlignment="1" applyProtection="1">
      <alignment horizontal="center" vertical="top" wrapText="1"/>
    </xf>
    <xf numFmtId="0" fontId="64" fillId="0" borderId="2" xfId="182" applyFont="1" applyFill="1" applyBorder="1" applyAlignment="1">
      <alignment horizontal="left" vertical="center" wrapText="1"/>
    </xf>
    <xf numFmtId="0" fontId="66" fillId="0" borderId="2" xfId="182" applyFont="1" applyFill="1" applyBorder="1" applyAlignment="1">
      <alignment horizontal="left" vertical="center" wrapText="1"/>
    </xf>
    <xf numFmtId="164" fontId="61" fillId="39" borderId="2" xfId="0" applyNumberFormat="1" applyFont="1" applyFill="1" applyBorder="1" applyAlignment="1" applyProtection="1">
      <alignment horizontal="right" vertical="top" wrapText="1"/>
    </xf>
    <xf numFmtId="164" fontId="59" fillId="39" borderId="2" xfId="0" applyNumberFormat="1" applyFont="1" applyFill="1" applyBorder="1" applyAlignment="1" applyProtection="1">
      <alignment horizontal="right" vertical="top" wrapText="1"/>
    </xf>
    <xf numFmtId="164" fontId="59" fillId="0" borderId="14" xfId="0" applyNumberFormat="1" applyFont="1" applyBorder="1" applyAlignment="1" applyProtection="1">
      <alignment horizontal="right" vertical="top" wrapText="1"/>
    </xf>
    <xf numFmtId="0" fontId="59" fillId="0" borderId="2" xfId="0" applyFont="1" applyBorder="1" applyAlignment="1" applyProtection="1">
      <alignment horizontal="center" vertical="top" wrapText="1"/>
    </xf>
    <xf numFmtId="0" fontId="66" fillId="0" borderId="2" xfId="182" applyNumberFormat="1" applyFont="1" applyFill="1" applyBorder="1" applyAlignment="1">
      <alignment horizontal="left" vertical="center" wrapText="1"/>
    </xf>
    <xf numFmtId="0" fontId="62" fillId="0" borderId="2" xfId="0" applyNumberFormat="1" applyFont="1" applyBorder="1" applyAlignment="1">
      <alignment horizontal="justify" vertical="top" wrapText="1"/>
    </xf>
    <xf numFmtId="0" fontId="11" fillId="0" borderId="1" xfId="0" applyFont="1" applyBorder="1" applyAlignment="1">
      <alignment horizontal="right" vertical="top" wrapText="1"/>
    </xf>
    <xf numFmtId="0" fontId="11" fillId="0" borderId="1" xfId="0" applyFont="1" applyBorder="1" applyAlignment="1">
      <alignment horizontal="right" wrapText="1"/>
    </xf>
    <xf numFmtId="164" fontId="10" fillId="0" borderId="1" xfId="0" applyNumberFormat="1" applyFont="1" applyBorder="1" applyAlignment="1">
      <alignment horizontal="right" wrapText="1"/>
    </xf>
    <xf numFmtId="0" fontId="11" fillId="0" borderId="0" xfId="0" applyFont="1" applyAlignment="1">
      <alignment vertical="top" wrapText="1"/>
    </xf>
    <xf numFmtId="0" fontId="11" fillId="0" borderId="0" xfId="0" applyFont="1" applyAlignment="1">
      <alignment wrapText="1"/>
    </xf>
    <xf numFmtId="0" fontId="12" fillId="0" borderId="0" xfId="0" applyFont="1" applyAlignment="1">
      <alignment vertical="top" wrapText="1"/>
    </xf>
    <xf numFmtId="0" fontId="12" fillId="0" borderId="0" xfId="0" applyFont="1" applyAlignment="1">
      <alignment wrapText="1"/>
    </xf>
    <xf numFmtId="0" fontId="61" fillId="0" borderId="2" xfId="0" applyFont="1" applyBorder="1" applyAlignment="1" applyProtection="1">
      <alignment horizontal="center" vertical="top" wrapText="1"/>
    </xf>
    <xf numFmtId="0" fontId="61" fillId="37" borderId="15" xfId="0" applyFont="1" applyFill="1" applyBorder="1" applyAlignment="1" applyProtection="1">
      <alignment horizontal="center" vertical="top" wrapText="1"/>
    </xf>
    <xf numFmtId="0" fontId="61" fillId="37" borderId="30" xfId="0" applyFont="1" applyFill="1" applyBorder="1" applyAlignment="1" applyProtection="1">
      <alignment horizontal="center" vertical="top" wrapText="1"/>
    </xf>
    <xf numFmtId="0" fontId="61" fillId="38" borderId="2" xfId="0" applyFont="1" applyFill="1" applyBorder="1" applyAlignment="1" applyProtection="1">
      <alignment horizontal="left" vertical="top" wrapText="1"/>
    </xf>
    <xf numFmtId="0" fontId="62" fillId="0" borderId="0" xfId="0" applyFont="1" applyBorder="1" applyAlignment="1" applyProtection="1">
      <alignment horizontal="center" vertical="top" wrapText="1"/>
    </xf>
    <xf numFmtId="0" fontId="61" fillId="0" borderId="2" xfId="0" applyFont="1" applyFill="1" applyBorder="1" applyAlignment="1" applyProtection="1">
      <alignment horizontal="left" vertical="top" wrapText="1"/>
    </xf>
    <xf numFmtId="0" fontId="69" fillId="0" borderId="0" xfId="0" applyFont="1" applyFill="1" applyBorder="1" applyAlignment="1" applyProtection="1">
      <alignment horizontal="left" vertical="top" wrapText="1"/>
    </xf>
    <xf numFmtId="0" fontId="62" fillId="0" borderId="0" xfId="0" applyFont="1" applyBorder="1" applyAlignment="1" applyProtection="1">
      <alignment horizontal="left" vertical="top" wrapText="1"/>
    </xf>
    <xf numFmtId="0" fontId="62" fillId="0" borderId="9" xfId="0" applyFont="1" applyBorder="1" applyAlignment="1" applyProtection="1">
      <alignment horizontal="center" vertical="top" wrapText="1"/>
    </xf>
    <xf numFmtId="0" fontId="61" fillId="39" borderId="8" xfId="0" applyFont="1" applyFill="1" applyBorder="1" applyAlignment="1" applyProtection="1">
      <alignment horizontal="right" vertical="top" wrapText="1"/>
    </xf>
    <xf numFmtId="0" fontId="61" fillId="39" borderId="17" xfId="0" applyFont="1" applyFill="1" applyBorder="1" applyAlignment="1" applyProtection="1">
      <alignment horizontal="right" vertical="top" wrapText="1"/>
    </xf>
    <xf numFmtId="0" fontId="61" fillId="39" borderId="14" xfId="0" applyFont="1" applyFill="1" applyBorder="1" applyAlignment="1" applyProtection="1">
      <alignment horizontal="right" vertical="top" wrapText="1"/>
    </xf>
    <xf numFmtId="0" fontId="61" fillId="39" borderId="2" xfId="0" applyFont="1" applyFill="1" applyBorder="1" applyAlignment="1" applyProtection="1">
      <alignment horizontal="left" vertical="top" wrapText="1"/>
    </xf>
    <xf numFmtId="0" fontId="61" fillId="38" borderId="8" xfId="0" applyFont="1" applyFill="1" applyBorder="1" applyAlignment="1" applyProtection="1">
      <alignment horizontal="right" vertical="top" wrapText="1"/>
    </xf>
    <xf numFmtId="0" fontId="61" fillId="38" borderId="17" xfId="0" applyFont="1" applyFill="1" applyBorder="1" applyAlignment="1" applyProtection="1">
      <alignment horizontal="right" vertical="top" wrapText="1"/>
    </xf>
    <xf numFmtId="0" fontId="61" fillId="38" borderId="14" xfId="0" applyFont="1" applyFill="1" applyBorder="1" applyAlignment="1" applyProtection="1">
      <alignment horizontal="right" vertical="top" wrapText="1"/>
    </xf>
    <xf numFmtId="0" fontId="59" fillId="0" borderId="8" xfId="0" applyFont="1" applyBorder="1" applyAlignment="1" applyProtection="1">
      <alignment horizontal="left" vertical="top" wrapText="1"/>
    </xf>
    <xf numFmtId="0" fontId="59" fillId="0" borderId="17" xfId="0" applyFont="1" applyBorder="1" applyAlignment="1" applyProtection="1">
      <alignment horizontal="left" vertical="top" wrapText="1"/>
    </xf>
    <xf numFmtId="0" fontId="59" fillId="0" borderId="14" xfId="0" applyFont="1" applyBorder="1" applyAlignment="1" applyProtection="1">
      <alignment horizontal="left" vertical="top" wrapText="1"/>
    </xf>
    <xf numFmtId="0" fontId="62" fillId="38" borderId="8" xfId="0" applyFont="1" applyFill="1" applyBorder="1" applyAlignment="1" applyProtection="1">
      <alignment horizontal="left" vertical="top" wrapText="1"/>
    </xf>
    <xf numFmtId="0" fontId="62" fillId="38" borderId="17" xfId="0" applyFont="1" applyFill="1" applyBorder="1" applyAlignment="1" applyProtection="1">
      <alignment horizontal="left" vertical="top" wrapText="1"/>
    </xf>
    <xf numFmtId="0" fontId="62" fillId="38" borderId="14" xfId="0" applyFont="1" applyFill="1" applyBorder="1" applyAlignment="1" applyProtection="1">
      <alignment horizontal="left" vertical="top" wrapText="1"/>
    </xf>
    <xf numFmtId="0" fontId="62" fillId="39" borderId="8" xfId="0" applyFont="1" applyFill="1" applyBorder="1" applyAlignment="1" applyProtection="1">
      <alignment horizontal="left" vertical="top" wrapText="1"/>
    </xf>
    <xf numFmtId="0" fontId="62" fillId="39" borderId="17" xfId="0" applyFont="1" applyFill="1" applyBorder="1" applyAlignment="1" applyProtection="1">
      <alignment horizontal="left" vertical="top" wrapText="1"/>
    </xf>
    <xf numFmtId="0" fontId="62" fillId="39" borderId="14" xfId="0" applyFont="1" applyFill="1" applyBorder="1" applyAlignment="1" applyProtection="1">
      <alignment horizontal="left" vertical="top" wrapText="1"/>
    </xf>
    <xf numFmtId="0" fontId="61" fillId="0" borderId="13" xfId="0" applyFont="1" applyBorder="1" applyAlignment="1" applyProtection="1">
      <alignment horizontal="center" vertical="top" wrapText="1"/>
    </xf>
    <xf numFmtId="0" fontId="61" fillId="0" borderId="30" xfId="0" applyFont="1" applyBorder="1" applyAlignment="1" applyProtection="1">
      <alignment horizontal="center" vertical="top" wrapText="1"/>
    </xf>
    <xf numFmtId="0" fontId="62" fillId="0" borderId="8" xfId="0" applyFont="1" applyBorder="1" applyAlignment="1" applyProtection="1">
      <alignment horizontal="left" vertical="top" wrapText="1"/>
    </xf>
    <xf numFmtId="0" fontId="62" fillId="0" borderId="17" xfId="0" applyFont="1" applyBorder="1" applyAlignment="1" applyProtection="1">
      <alignment horizontal="left" vertical="top" wrapText="1"/>
    </xf>
    <xf numFmtId="0" fontId="62" fillId="0" borderId="14" xfId="0" applyFont="1" applyBorder="1" applyAlignment="1" applyProtection="1">
      <alignment horizontal="left" vertical="top" wrapText="1"/>
    </xf>
    <xf numFmtId="0" fontId="62" fillId="0" borderId="8" xfId="0" applyFont="1" applyBorder="1" applyAlignment="1" applyProtection="1">
      <alignment horizontal="center" vertical="top" wrapText="1"/>
    </xf>
    <xf numFmtId="0" fontId="62" fillId="0" borderId="17" xfId="0" applyFont="1" applyBorder="1" applyAlignment="1" applyProtection="1">
      <alignment horizontal="center" vertical="top" wrapText="1"/>
    </xf>
    <xf numFmtId="0" fontId="62" fillId="0" borderId="14" xfId="0" applyFont="1" applyBorder="1" applyAlignment="1" applyProtection="1">
      <alignment horizontal="center" vertical="top" wrapText="1"/>
    </xf>
    <xf numFmtId="0" fontId="18" fillId="0" borderId="1" xfId="0" applyFont="1" applyBorder="1" applyAlignment="1">
      <alignment horizontal="right" vertical="top" wrapText="1"/>
    </xf>
    <xf numFmtId="0" fontId="18" fillId="0" borderId="1" xfId="0" applyFont="1" applyBorder="1" applyAlignment="1">
      <alignment horizontal="right" wrapText="1"/>
    </xf>
    <xf numFmtId="0" fontId="22" fillId="0" borderId="0" xfId="0" applyFont="1" applyAlignment="1">
      <alignment vertical="top" wrapText="1"/>
    </xf>
    <xf numFmtId="0" fontId="0" fillId="0" borderId="0" xfId="0" applyAlignment="1">
      <alignment wrapText="1"/>
    </xf>
    <xf numFmtId="0" fontId="22" fillId="0" borderId="0" xfId="0" applyFont="1" applyAlignment="1">
      <alignment horizontal="left" vertical="top" wrapText="1"/>
    </xf>
    <xf numFmtId="49" fontId="22" fillId="0" borderId="0" xfId="0" applyNumberFormat="1"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25" fillId="0" borderId="0" xfId="0" applyFont="1" applyAlignment="1">
      <alignment wrapText="1"/>
    </xf>
  </cellXfs>
  <cellStyles count="183">
    <cellStyle name="20% - Accent1 2" xfId="24"/>
    <cellStyle name="20% - Accent1 2 2" xfId="25"/>
    <cellStyle name="20% - Accent1 2 2 2" xfId="147"/>
    <cellStyle name="20% - Accent1 2 3" xfId="146"/>
    <cellStyle name="20% - Accent2 2" xfId="26"/>
    <cellStyle name="20% - Accent2 2 2" xfId="27"/>
    <cellStyle name="20% - Accent2 2 2 2" xfId="149"/>
    <cellStyle name="20% - Accent2 2 3" xfId="148"/>
    <cellStyle name="20% - Accent3 2" xfId="28"/>
    <cellStyle name="20% - Accent3 2 2" xfId="29"/>
    <cellStyle name="20% - Accent3 2 2 2" xfId="151"/>
    <cellStyle name="20% - Accent3 2 3" xfId="150"/>
    <cellStyle name="20% - Accent4 2" xfId="30"/>
    <cellStyle name="20% - Accent4 2 2" xfId="31"/>
    <cellStyle name="20% - Accent4 2 2 2" xfId="153"/>
    <cellStyle name="20% - Accent4 2 3" xfId="152"/>
    <cellStyle name="20% - Accent5 2" xfId="32"/>
    <cellStyle name="20% - Accent5 2 2" xfId="33"/>
    <cellStyle name="20% - Accent5 2 2 2" xfId="155"/>
    <cellStyle name="20% - Accent5 2 3" xfId="154"/>
    <cellStyle name="20% - Accent6 2" xfId="34"/>
    <cellStyle name="20% - Accent6 2 2" xfId="35"/>
    <cellStyle name="20% - Accent6 2 2 2" xfId="157"/>
    <cellStyle name="20% - Accent6 2 3" xfId="156"/>
    <cellStyle name="40% - Accent1 2" xfId="36"/>
    <cellStyle name="40% - Accent1 2 2" xfId="37"/>
    <cellStyle name="40% - Accent1 2 2 2" xfId="159"/>
    <cellStyle name="40% - Accent1 2 3" xfId="158"/>
    <cellStyle name="40% - Accent2 2" xfId="38"/>
    <cellStyle name="40% - Accent2 2 2" xfId="39"/>
    <cellStyle name="40% - Accent2 2 2 2" xfId="161"/>
    <cellStyle name="40% - Accent2 2 3" xfId="160"/>
    <cellStyle name="40% - Accent3 2" xfId="40"/>
    <cellStyle name="40% - Accent3 2 2" xfId="41"/>
    <cellStyle name="40% - Accent3 2 2 2" xfId="163"/>
    <cellStyle name="40% - Accent3 2 3" xfId="162"/>
    <cellStyle name="40% - Accent4 2" xfId="42"/>
    <cellStyle name="40% - Accent4 2 2" xfId="43"/>
    <cellStyle name="40% - Accent4 2 2 2" xfId="165"/>
    <cellStyle name="40% - Accent4 2 3" xfId="164"/>
    <cellStyle name="40% - Accent5 2" xfId="44"/>
    <cellStyle name="40% - Accent5 2 2" xfId="45"/>
    <cellStyle name="40% - Accent5 2 2 2" xfId="167"/>
    <cellStyle name="40% - Accent5 2 3" xfId="166"/>
    <cellStyle name="40% - Accent6 2" xfId="46"/>
    <cellStyle name="40% - Accent6 2 2" xfId="47"/>
    <cellStyle name="40% - Accent6 2 2 2" xfId="169"/>
    <cellStyle name="40% - Accent6 2 3" xfId="168"/>
    <cellStyle name="60% - Accent1 2" xfId="48"/>
    <cellStyle name="60% - Accent1 2 2" xfId="49"/>
    <cellStyle name="60% - Accent2 2" xfId="50"/>
    <cellStyle name="60% - Accent2 2 2" xfId="51"/>
    <cellStyle name="60% - Accent3 2" xfId="52"/>
    <cellStyle name="60% - Accent3 2 2" xfId="53"/>
    <cellStyle name="60% - Accent4 2" xfId="54"/>
    <cellStyle name="60% - Accent4 2 2" xfId="55"/>
    <cellStyle name="60% - Accent5 2" xfId="56"/>
    <cellStyle name="60% - Accent5 2 2" xfId="57"/>
    <cellStyle name="60% - Accent6 2" xfId="58"/>
    <cellStyle name="60% - Accent6 2 2" xfId="59"/>
    <cellStyle name="A4 Small 210 x 297 mm" xfId="60"/>
    <cellStyle name="A4 Small 210 x 297 mm 2" xfId="61"/>
    <cellStyle name="Accent1 2" xfId="62"/>
    <cellStyle name="Accent1 2 2" xfId="63"/>
    <cellStyle name="Accent2 2" xfId="64"/>
    <cellStyle name="Accent2 2 2" xfId="65"/>
    <cellStyle name="Accent3 2" xfId="66"/>
    <cellStyle name="Accent3 2 2" xfId="67"/>
    <cellStyle name="Accent4 2" xfId="68"/>
    <cellStyle name="Accent4 2 2" xfId="69"/>
    <cellStyle name="Accent5 2" xfId="70"/>
    <cellStyle name="Accent5 2 2" xfId="71"/>
    <cellStyle name="Accent6 2" xfId="72"/>
    <cellStyle name="Accent6 2 2" xfId="73"/>
    <cellStyle name="Bad 2" xfId="74"/>
    <cellStyle name="Bad 2 2" xfId="75"/>
    <cellStyle name="Calculation 2" xfId="76"/>
    <cellStyle name="Calculation 2 2" xfId="77"/>
    <cellStyle name="Check Cell 2" xfId="78"/>
    <cellStyle name="Check Cell 2 2" xfId="79"/>
    <cellStyle name="Comma 2" xfId="80"/>
    <cellStyle name="Comma 2 2" xfId="81"/>
    <cellStyle name="Currency 2" xfId="21"/>
    <cellStyle name="Explanatory Text 2" xfId="82"/>
    <cellStyle name="Explanatory Text 2 2" xfId="83"/>
    <cellStyle name="Good 2" xfId="84"/>
    <cellStyle name="Good 2 2" xfId="85"/>
    <cellStyle name="Heading 1 2" xfId="86"/>
    <cellStyle name="Heading 1 2 2" xfId="87"/>
    <cellStyle name="Heading 2 2" xfId="88"/>
    <cellStyle name="Heading 2 2 2" xfId="89"/>
    <cellStyle name="Heading 3 2" xfId="90"/>
    <cellStyle name="Heading 3 2 2" xfId="91"/>
    <cellStyle name="Heading 4 2" xfId="92"/>
    <cellStyle name="Heading 4 2 2" xfId="93"/>
    <cellStyle name="Input 2" xfId="94"/>
    <cellStyle name="Input 2 2" xfId="95"/>
    <cellStyle name="Linked Cell 2" xfId="96"/>
    <cellStyle name="Linked Cell 2 2" xfId="97"/>
    <cellStyle name="merge" xfId="98"/>
    <cellStyle name="merge 2" xfId="99"/>
    <cellStyle name="Neutral 2" xfId="100"/>
    <cellStyle name="Neutral 2 2" xfId="101"/>
    <cellStyle name="Normal 10 10" xfId="102"/>
    <cellStyle name="Normal 11" xfId="103"/>
    <cellStyle name="Normal 14" xfId="104"/>
    <cellStyle name="Normal 15" xfId="105"/>
    <cellStyle name="Normal 16" xfId="106"/>
    <cellStyle name="Normal 19 2 2" xfId="107"/>
    <cellStyle name="Normal 2" xfId="1"/>
    <cellStyle name="Normal 2 2" xfId="11"/>
    <cellStyle name="Normal 2 2 2" xfId="22"/>
    <cellStyle name="Normal 2 3" xfId="108"/>
    <cellStyle name="Normal 2 3 2" xfId="109"/>
    <cellStyle name="Normal 2 3 3" xfId="170"/>
    <cellStyle name="Normal 2 4" xfId="143"/>
    <cellStyle name="Normal 2 5" xfId="18"/>
    <cellStyle name="Normal 2 6" xfId="181"/>
    <cellStyle name="Normal 20" xfId="110"/>
    <cellStyle name="Normal 20 2" xfId="171"/>
    <cellStyle name="Normal 21" xfId="19"/>
    <cellStyle name="Normal 3" xfId="12"/>
    <cellStyle name="Normal 3 13" xfId="111"/>
    <cellStyle name="Normal 3 18" xfId="112"/>
    <cellStyle name="Normal 3 2" xfId="113"/>
    <cellStyle name="Normal 3 2 2" xfId="114"/>
    <cellStyle name="Normal 3 2 3" xfId="115"/>
    <cellStyle name="Normal 3 2 3 2" xfId="173"/>
    <cellStyle name="Normal 3 2 4" xfId="116"/>
    <cellStyle name="Normal 3 2 5" xfId="172"/>
    <cellStyle name="Normal 3 3" xfId="117"/>
    <cellStyle name="Normal 3 4" xfId="118"/>
    <cellStyle name="Normal 3 5" xfId="119"/>
    <cellStyle name="Normal 3 6" xfId="20"/>
    <cellStyle name="Normal 4" xfId="23"/>
    <cellStyle name="Normal 4 2" xfId="120"/>
    <cellStyle name="Normal 4 3" xfId="121"/>
    <cellStyle name="Normal 4 4" xfId="144"/>
    <cellStyle name="Normal 44" xfId="122"/>
    <cellStyle name="Normal 49" xfId="123"/>
    <cellStyle name="Normal 5" xfId="13"/>
    <cellStyle name="Normal 5 2" xfId="142"/>
    <cellStyle name="Normal 5 3" xfId="145"/>
    <cellStyle name="Normal 6" xfId="124"/>
    <cellStyle name="Normal 7" xfId="125"/>
    <cellStyle name="Normal 7 2" xfId="174"/>
    <cellStyle name="Normal_Troskovnik" xfId="2"/>
    <cellStyle name="Normalno" xfId="0" builtinId="0"/>
    <cellStyle name="Normalno 11" xfId="126"/>
    <cellStyle name="Normalno 2" xfId="3"/>
    <cellStyle name="Normalno 2 2" xfId="127"/>
    <cellStyle name="Normalno 3" xfId="4"/>
    <cellStyle name="Normalno 3 2" xfId="16"/>
    <cellStyle name="Normalno 4" xfId="9"/>
    <cellStyle name="Normalno 5" xfId="10"/>
    <cellStyle name="Normalno 6" xfId="15"/>
    <cellStyle name="Normalno 7" xfId="180"/>
    <cellStyle name="Normalno 8" xfId="182"/>
    <cellStyle name="Note 2" xfId="128"/>
    <cellStyle name="Note 2 2" xfId="129"/>
    <cellStyle name="Note 2 2 2" xfId="176"/>
    <cellStyle name="Note 2 3" xfId="130"/>
    <cellStyle name="Note 2 3 2" xfId="177"/>
    <cellStyle name="Note 2 3 2 2" xfId="178"/>
    <cellStyle name="Note 2 4" xfId="175"/>
    <cellStyle name="Obično 2" xfId="14"/>
    <cellStyle name="Obično 2 2" xfId="131"/>
    <cellStyle name="Obično_SRCE 2. FAZA - specifikacija KLIME 2 2" xfId="179"/>
    <cellStyle name="Output 2" xfId="132"/>
    <cellStyle name="Output 2 2" xfId="133"/>
    <cellStyle name="Percent 2" xfId="134"/>
    <cellStyle name="Stil 1" xfId="135"/>
    <cellStyle name="Style 1" xfId="5"/>
    <cellStyle name="Title 2" xfId="136"/>
    <cellStyle name="Title 2 2" xfId="137"/>
    <cellStyle name="Total 2" xfId="138"/>
    <cellStyle name="Total 2 2" xfId="139"/>
    <cellStyle name="Valuta 2" xfId="6"/>
    <cellStyle name="Valuta 3" xfId="7"/>
    <cellStyle name="Warning Text 2" xfId="140"/>
    <cellStyle name="Warning Text 2 2" xfId="141"/>
    <cellStyle name="Zarez 2" xfId="8"/>
    <cellStyle name="Zarez 2 2" xfId="17"/>
  </cellStyles>
  <dxfs count="0"/>
  <tableStyles count="0" defaultTableStyle="TableStyleMedium2" defaultPivotStyle="PivotStyleLight16"/>
  <colors>
    <mruColors>
      <color rgb="FFFF71FF"/>
      <color rgb="FF222CEA"/>
      <color rgb="FFFF9900"/>
      <color rgb="FFFA9500"/>
      <color rgb="FFFFB547"/>
      <color rgb="FFF0EA00"/>
      <color rgb="FFFFD1FF"/>
      <color rgb="FFFFB7FF"/>
      <color rgb="FFFF99FF"/>
      <color rgb="FF1981A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s>
</file>

<file path=xl/drawings/drawing1.xml><?xml version="1.0" encoding="utf-8"?>
<xdr:wsDr xmlns:xdr="http://schemas.openxmlformats.org/drawingml/2006/spreadsheetDrawing" xmlns:a="http://schemas.openxmlformats.org/drawingml/2006/main">
  <xdr:twoCellAnchor editAs="oneCell">
    <xdr:from>
      <xdr:col>9</xdr:col>
      <xdr:colOff>1584046</xdr:colOff>
      <xdr:row>23</xdr:row>
      <xdr:rowOff>0</xdr:rowOff>
    </xdr:from>
    <xdr:to>
      <xdr:col>9</xdr:col>
      <xdr:colOff>1584960</xdr:colOff>
      <xdr:row>23</xdr:row>
      <xdr:rowOff>45720</xdr:rowOff>
    </xdr:to>
    <xdr:pic>
      <xdr:nvPicPr>
        <xdr:cNvPr id="114" name="Slika 11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68126" y="20147280"/>
          <a:ext cx="488594"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710082</xdr:colOff>
      <xdr:row>23</xdr:row>
      <xdr:rowOff>0</xdr:rowOff>
    </xdr:from>
    <xdr:to>
      <xdr:col>9</xdr:col>
      <xdr:colOff>711504</xdr:colOff>
      <xdr:row>25</xdr:row>
      <xdr:rowOff>117889</xdr:rowOff>
    </xdr:to>
    <xdr:pic>
      <xdr:nvPicPr>
        <xdr:cNvPr id="119" name="Slika 118" descr="LOPTA 85cm, CRVE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4162" y="27367450"/>
          <a:ext cx="775818" cy="575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624840</xdr:colOff>
      <xdr:row>23</xdr:row>
      <xdr:rowOff>0</xdr:rowOff>
    </xdr:from>
    <xdr:to>
      <xdr:col>9</xdr:col>
      <xdr:colOff>628649</xdr:colOff>
      <xdr:row>25</xdr:row>
      <xdr:rowOff>99059</xdr:rowOff>
    </xdr:to>
    <xdr:pic>
      <xdr:nvPicPr>
        <xdr:cNvPr id="123" name="Slika 122" descr="https://www.astrejaplus.hr/wp-content/uploads/2018/04/Round-Fish-Tank-1.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154" b="3437"/>
        <a:stretch/>
      </xdr:blipFill>
      <xdr:spPr bwMode="auto">
        <a:xfrm>
          <a:off x="10408920" y="54048660"/>
          <a:ext cx="1108709" cy="1013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701041</xdr:colOff>
      <xdr:row>23</xdr:row>
      <xdr:rowOff>0</xdr:rowOff>
    </xdr:from>
    <xdr:to>
      <xdr:col>9</xdr:col>
      <xdr:colOff>701042</xdr:colOff>
      <xdr:row>25</xdr:row>
      <xdr:rowOff>115752</xdr:rowOff>
    </xdr:to>
    <xdr:pic>
      <xdr:nvPicPr>
        <xdr:cNvPr id="124" name="Slika 123" descr="https://www.astrejaplus.hr/wp-content/uploads/2018/03/101156_a_09.jpg"/>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9200" t="5883" r="12258" b="13122"/>
        <a:stretch/>
      </xdr:blipFill>
      <xdr:spPr bwMode="auto">
        <a:xfrm>
          <a:off x="10485121" y="10849427"/>
          <a:ext cx="701039" cy="725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680721</xdr:colOff>
      <xdr:row>23</xdr:row>
      <xdr:rowOff>0</xdr:rowOff>
    </xdr:from>
    <xdr:to>
      <xdr:col>9</xdr:col>
      <xdr:colOff>680721</xdr:colOff>
      <xdr:row>25</xdr:row>
      <xdr:rowOff>136460</xdr:rowOff>
    </xdr:to>
    <xdr:pic>
      <xdr:nvPicPr>
        <xdr:cNvPr id="129" name="Slika 128" descr="SOFA ZA TROJE DJECE vis. sjed. 17cm"/>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896" t="9484" r="4742" b="7052"/>
        <a:stretch/>
      </xdr:blipFill>
      <xdr:spPr bwMode="auto">
        <a:xfrm>
          <a:off x="10464801" y="14631100"/>
          <a:ext cx="975360" cy="898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23</xdr:row>
      <xdr:rowOff>0</xdr:rowOff>
    </xdr:from>
    <xdr:to>
      <xdr:col>9</xdr:col>
      <xdr:colOff>937632</xdr:colOff>
      <xdr:row>25</xdr:row>
      <xdr:rowOff>30480</xdr:rowOff>
    </xdr:to>
    <xdr:pic>
      <xdr:nvPicPr>
        <xdr:cNvPr id="130" name="Slika 129" descr="PARAVAN LUTKARSKI, dim. 83x143cm"/>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6777" r="29831"/>
        <a:stretch/>
      </xdr:blipFill>
      <xdr:spPr bwMode="auto">
        <a:xfrm>
          <a:off x="10721340" y="78745080"/>
          <a:ext cx="472812" cy="792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23</xdr:row>
      <xdr:rowOff>0</xdr:rowOff>
    </xdr:from>
    <xdr:to>
      <xdr:col>9</xdr:col>
      <xdr:colOff>609600</xdr:colOff>
      <xdr:row>23</xdr:row>
      <xdr:rowOff>914</xdr:rowOff>
    </xdr:to>
    <xdr:pic>
      <xdr:nvPicPr>
        <xdr:cNvPr id="131" name="Slika 13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60280" y="80339489"/>
          <a:ext cx="1950720" cy="10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1148080</xdr:colOff>
      <xdr:row>23</xdr:row>
      <xdr:rowOff>0</xdr:rowOff>
    </xdr:from>
    <xdr:to>
      <xdr:col>9</xdr:col>
      <xdr:colOff>1150620</xdr:colOff>
      <xdr:row>25</xdr:row>
      <xdr:rowOff>103590</xdr:rowOff>
    </xdr:to>
    <xdr:pic>
      <xdr:nvPicPr>
        <xdr:cNvPr id="135" name="Slika 134" descr="ELEMENT S DVIJE POLICE, S MAGNETNIM LEĐIMA"/>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0305" t="7211" r="21066" b="14037"/>
        <a:stretch/>
      </xdr:blipFill>
      <xdr:spPr bwMode="auto">
        <a:xfrm>
          <a:off x="10932160" y="92264793"/>
          <a:ext cx="955040" cy="1170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701040</xdr:colOff>
      <xdr:row>23</xdr:row>
      <xdr:rowOff>0</xdr:rowOff>
    </xdr:from>
    <xdr:to>
      <xdr:col>9</xdr:col>
      <xdr:colOff>701041</xdr:colOff>
      <xdr:row>25</xdr:row>
      <xdr:rowOff>9639</xdr:rowOff>
    </xdr:to>
    <xdr:pic>
      <xdr:nvPicPr>
        <xdr:cNvPr id="136" name="Slika 135" descr="DRVENA KUTIJA"/>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7058" t="8869" r="6574" b="7339"/>
        <a:stretch/>
      </xdr:blipFill>
      <xdr:spPr bwMode="auto">
        <a:xfrm>
          <a:off x="10485120" y="95366840"/>
          <a:ext cx="861059" cy="61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23</xdr:row>
      <xdr:rowOff>0</xdr:rowOff>
    </xdr:from>
    <xdr:to>
      <xdr:col>9</xdr:col>
      <xdr:colOff>609600</xdr:colOff>
      <xdr:row>23</xdr:row>
      <xdr:rowOff>2637</xdr:rowOff>
    </xdr:to>
    <xdr:pic>
      <xdr:nvPicPr>
        <xdr:cNvPr id="139" name="Slika 13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45040" y="100528022"/>
          <a:ext cx="10972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23</xdr:row>
      <xdr:rowOff>0</xdr:rowOff>
    </xdr:from>
    <xdr:to>
      <xdr:col>9</xdr:col>
      <xdr:colOff>1209446</xdr:colOff>
      <xdr:row>23</xdr:row>
      <xdr:rowOff>1701</xdr:rowOff>
    </xdr:to>
    <xdr:pic>
      <xdr:nvPicPr>
        <xdr:cNvPr id="140" name="Slika 13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8878" y="100437518"/>
          <a:ext cx="88689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23</xdr:row>
      <xdr:rowOff>0</xdr:rowOff>
    </xdr:from>
    <xdr:to>
      <xdr:col>9</xdr:col>
      <xdr:colOff>609600</xdr:colOff>
      <xdr:row>23</xdr:row>
      <xdr:rowOff>2637</xdr:rowOff>
    </xdr:to>
    <xdr:pic>
      <xdr:nvPicPr>
        <xdr:cNvPr id="142" name="Slika 14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791700" y="100576380"/>
          <a:ext cx="1097280" cy="429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23</xdr:row>
      <xdr:rowOff>0</xdr:rowOff>
    </xdr:from>
    <xdr:to>
      <xdr:col>9</xdr:col>
      <xdr:colOff>1184072</xdr:colOff>
      <xdr:row>23</xdr:row>
      <xdr:rowOff>1701</xdr:rowOff>
    </xdr:to>
    <xdr:pic>
      <xdr:nvPicPr>
        <xdr:cNvPr id="143" name="Slika 14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65180" y="100553520"/>
          <a:ext cx="886892" cy="481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23</xdr:row>
      <xdr:rowOff>0</xdr:rowOff>
    </xdr:from>
    <xdr:to>
      <xdr:col>9</xdr:col>
      <xdr:colOff>609600</xdr:colOff>
      <xdr:row>23</xdr:row>
      <xdr:rowOff>932</xdr:rowOff>
    </xdr:to>
    <xdr:pic>
      <xdr:nvPicPr>
        <xdr:cNvPr id="146" name="Slika 14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11740" y="126979680"/>
          <a:ext cx="1386840" cy="104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23</xdr:row>
      <xdr:rowOff>0</xdr:rowOff>
    </xdr:from>
    <xdr:to>
      <xdr:col>9</xdr:col>
      <xdr:colOff>1028700</xdr:colOff>
      <xdr:row>23</xdr:row>
      <xdr:rowOff>3952</xdr:rowOff>
    </xdr:to>
    <xdr:pic>
      <xdr:nvPicPr>
        <xdr:cNvPr id="148" name="Slika 14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12780" y="107719925"/>
          <a:ext cx="1043940" cy="537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23</xdr:row>
      <xdr:rowOff>0</xdr:rowOff>
    </xdr:from>
    <xdr:to>
      <xdr:col>9</xdr:col>
      <xdr:colOff>937261</xdr:colOff>
      <xdr:row>23</xdr:row>
      <xdr:rowOff>67784</xdr:rowOff>
    </xdr:to>
    <xdr:pic>
      <xdr:nvPicPr>
        <xdr:cNvPr id="150" name="Slika 14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21340" y="107419140"/>
          <a:ext cx="1013461" cy="410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23</xdr:row>
      <xdr:rowOff>0</xdr:rowOff>
    </xdr:from>
    <xdr:to>
      <xdr:col>9</xdr:col>
      <xdr:colOff>1036320</xdr:colOff>
      <xdr:row>23</xdr:row>
      <xdr:rowOff>3668</xdr:rowOff>
    </xdr:to>
    <xdr:pic>
      <xdr:nvPicPr>
        <xdr:cNvPr id="152" name="Slika 15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0400" y="109209840"/>
          <a:ext cx="1043940" cy="491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23</xdr:row>
      <xdr:rowOff>0</xdr:rowOff>
    </xdr:from>
    <xdr:to>
      <xdr:col>9</xdr:col>
      <xdr:colOff>967741</xdr:colOff>
      <xdr:row>24</xdr:row>
      <xdr:rowOff>14444</xdr:rowOff>
    </xdr:to>
    <xdr:pic>
      <xdr:nvPicPr>
        <xdr:cNvPr id="153" name="Slika 15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51820" y="108844080"/>
          <a:ext cx="1013461" cy="410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23</xdr:row>
      <xdr:rowOff>0</xdr:rowOff>
    </xdr:from>
    <xdr:to>
      <xdr:col>9</xdr:col>
      <xdr:colOff>612139</xdr:colOff>
      <xdr:row>23</xdr:row>
      <xdr:rowOff>198</xdr:rowOff>
    </xdr:to>
    <xdr:pic>
      <xdr:nvPicPr>
        <xdr:cNvPr id="156" name="Slika 15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83140" y="113400840"/>
          <a:ext cx="1869439" cy="1493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23</xdr:row>
      <xdr:rowOff>0</xdr:rowOff>
    </xdr:from>
    <xdr:to>
      <xdr:col>9</xdr:col>
      <xdr:colOff>609600</xdr:colOff>
      <xdr:row>23</xdr:row>
      <xdr:rowOff>2637</xdr:rowOff>
    </xdr:to>
    <xdr:pic>
      <xdr:nvPicPr>
        <xdr:cNvPr id="157" name="Slika 15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45040" y="129159000"/>
          <a:ext cx="10972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23</xdr:row>
      <xdr:rowOff>0</xdr:rowOff>
    </xdr:from>
    <xdr:to>
      <xdr:col>9</xdr:col>
      <xdr:colOff>1209446</xdr:colOff>
      <xdr:row>23</xdr:row>
      <xdr:rowOff>1701</xdr:rowOff>
    </xdr:to>
    <xdr:pic>
      <xdr:nvPicPr>
        <xdr:cNvPr id="158" name="Slika 15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8878" y="129159000"/>
          <a:ext cx="88689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23</xdr:row>
      <xdr:rowOff>0</xdr:rowOff>
    </xdr:from>
    <xdr:to>
      <xdr:col>9</xdr:col>
      <xdr:colOff>609600</xdr:colOff>
      <xdr:row>23</xdr:row>
      <xdr:rowOff>2637</xdr:rowOff>
    </xdr:to>
    <xdr:pic>
      <xdr:nvPicPr>
        <xdr:cNvPr id="159" name="Slika 15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45040" y="129159000"/>
          <a:ext cx="10972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23</xdr:row>
      <xdr:rowOff>0</xdr:rowOff>
    </xdr:from>
    <xdr:to>
      <xdr:col>9</xdr:col>
      <xdr:colOff>1209446</xdr:colOff>
      <xdr:row>23</xdr:row>
      <xdr:rowOff>1701</xdr:rowOff>
    </xdr:to>
    <xdr:pic>
      <xdr:nvPicPr>
        <xdr:cNvPr id="160" name="Slika 15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8878" y="129159000"/>
          <a:ext cx="88689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23</xdr:row>
      <xdr:rowOff>0</xdr:rowOff>
    </xdr:from>
    <xdr:to>
      <xdr:col>9</xdr:col>
      <xdr:colOff>612037</xdr:colOff>
      <xdr:row>23</xdr:row>
      <xdr:rowOff>2540</xdr:rowOff>
    </xdr:to>
    <xdr:pic>
      <xdr:nvPicPr>
        <xdr:cNvPr id="162" name="Slika 16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9987280" y="129966720"/>
          <a:ext cx="1757577" cy="751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109</xdr:row>
      <xdr:rowOff>0</xdr:rowOff>
    </xdr:from>
    <xdr:to>
      <xdr:col>9</xdr:col>
      <xdr:colOff>609600</xdr:colOff>
      <xdr:row>109</xdr:row>
      <xdr:rowOff>932</xdr:rowOff>
    </xdr:to>
    <xdr:pic>
      <xdr:nvPicPr>
        <xdr:cNvPr id="176" name="Slika 17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11740" y="263911080"/>
          <a:ext cx="1386840" cy="104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708661</xdr:colOff>
      <xdr:row>17</xdr:row>
      <xdr:rowOff>68580</xdr:rowOff>
    </xdr:from>
    <xdr:to>
      <xdr:col>9</xdr:col>
      <xdr:colOff>711475</xdr:colOff>
      <xdr:row>18</xdr:row>
      <xdr:rowOff>284480</xdr:rowOff>
    </xdr:to>
    <xdr:pic>
      <xdr:nvPicPr>
        <xdr:cNvPr id="181" name="Slika 180" descr="CIJEV ZA PROVLAČENJE/NJIHANJE"/>
        <xdr:cNvPicPr>
          <a:picLocks noChangeAspect="1" noChangeArrowheads="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9417" t="9983" r="12101" b="7929"/>
        <a:stretch/>
      </xdr:blipFill>
      <xdr:spPr bwMode="auto">
        <a:xfrm>
          <a:off x="10492741" y="5250180"/>
          <a:ext cx="835386"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751840</xdr:colOff>
      <xdr:row>23</xdr:row>
      <xdr:rowOff>0</xdr:rowOff>
    </xdr:from>
    <xdr:to>
      <xdr:col>9</xdr:col>
      <xdr:colOff>754380</xdr:colOff>
      <xdr:row>25</xdr:row>
      <xdr:rowOff>83650</xdr:rowOff>
    </xdr:to>
    <xdr:pic>
      <xdr:nvPicPr>
        <xdr:cNvPr id="183" name="Slika 182" descr="OBLICI STOPALA, 10 kom"/>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18965" t="9983" r="24827" b="12942"/>
        <a:stretch/>
      </xdr:blipFill>
      <xdr:spPr bwMode="auto">
        <a:xfrm>
          <a:off x="10535920" y="42725511"/>
          <a:ext cx="680720" cy="69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670590</xdr:colOff>
      <xdr:row>23</xdr:row>
      <xdr:rowOff>0</xdr:rowOff>
    </xdr:from>
    <xdr:to>
      <xdr:col>9</xdr:col>
      <xdr:colOff>671594</xdr:colOff>
      <xdr:row>25</xdr:row>
      <xdr:rowOff>60960</xdr:rowOff>
    </xdr:to>
    <xdr:pic>
      <xdr:nvPicPr>
        <xdr:cNvPr id="186" name="Slika 185" descr="https://www.astrejaplus.hr/wp-content/uploads/2019/05/672_94_01.jpg"/>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454670" y="34554161"/>
          <a:ext cx="684796" cy="67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1401100</xdr:colOff>
      <xdr:row>23</xdr:row>
      <xdr:rowOff>0</xdr:rowOff>
    </xdr:from>
    <xdr:to>
      <xdr:col>9</xdr:col>
      <xdr:colOff>1402079</xdr:colOff>
      <xdr:row>25</xdr:row>
      <xdr:rowOff>71922</xdr:rowOff>
    </xdr:to>
    <xdr:pic>
      <xdr:nvPicPr>
        <xdr:cNvPr id="187" name="Slika 186" descr="https://www.astrejaplus.hr/wp-content/uploads/2019/05/672_94_03.jpg"/>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1185180" y="34543198"/>
          <a:ext cx="671539" cy="681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728977</xdr:colOff>
      <xdr:row>23</xdr:row>
      <xdr:rowOff>0</xdr:rowOff>
    </xdr:from>
    <xdr:to>
      <xdr:col>9</xdr:col>
      <xdr:colOff>734058</xdr:colOff>
      <xdr:row>25</xdr:row>
      <xdr:rowOff>74512</xdr:rowOff>
    </xdr:to>
    <xdr:pic>
      <xdr:nvPicPr>
        <xdr:cNvPr id="189" name="Slika 188" descr="https://www.astrejaplus.hr/wp-content/uploads/2019/05/672_92_06.jpg"/>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flipH="1">
          <a:off x="10513057" y="35480409"/>
          <a:ext cx="652781" cy="684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1403229</xdr:colOff>
      <xdr:row>23</xdr:row>
      <xdr:rowOff>0</xdr:rowOff>
    </xdr:from>
    <xdr:to>
      <xdr:col>9</xdr:col>
      <xdr:colOff>1404379</xdr:colOff>
      <xdr:row>25</xdr:row>
      <xdr:rowOff>50800</xdr:rowOff>
    </xdr:to>
    <xdr:pic>
      <xdr:nvPicPr>
        <xdr:cNvPr id="190" name="Slika 189" descr="https://www.astrejaplus.hr/wp-content/uploads/2019/05/672_92_05.jpg"/>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1187309" y="35483800"/>
          <a:ext cx="707510"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701170</xdr:colOff>
      <xdr:row>23</xdr:row>
      <xdr:rowOff>0</xdr:rowOff>
    </xdr:from>
    <xdr:to>
      <xdr:col>9</xdr:col>
      <xdr:colOff>703580</xdr:colOff>
      <xdr:row>25</xdr:row>
      <xdr:rowOff>32412</xdr:rowOff>
    </xdr:to>
    <xdr:pic>
      <xdr:nvPicPr>
        <xdr:cNvPr id="192" name="Slika 191" descr="https://www.astrejaplus.hr/wp-content/uploads/2018/03/EY06237_0031.jpg"/>
        <xdr:cNvPicPr>
          <a:picLocks noChangeAspect="1" noChangeArrowheads="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l="10417" t="18838" r="12019" b="18637"/>
        <a:stretch/>
      </xdr:blipFill>
      <xdr:spPr bwMode="auto">
        <a:xfrm>
          <a:off x="10485250" y="43635269"/>
          <a:ext cx="1137790" cy="79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952360</xdr:colOff>
      <xdr:row>23</xdr:row>
      <xdr:rowOff>0</xdr:rowOff>
    </xdr:from>
    <xdr:to>
      <xdr:col>9</xdr:col>
      <xdr:colOff>955040</xdr:colOff>
      <xdr:row>25</xdr:row>
      <xdr:rowOff>17051</xdr:rowOff>
    </xdr:to>
    <xdr:pic>
      <xdr:nvPicPr>
        <xdr:cNvPr id="195" name="Slika 194" descr="https://www.astrejaplus.hr/wp-content/uploads/2018/11/BT120-Bubble-Tube-120cm-round-black-square-base-Green.jpg"/>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0736440" y="55278749"/>
          <a:ext cx="490360" cy="779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812802</xdr:colOff>
      <xdr:row>23</xdr:row>
      <xdr:rowOff>0</xdr:rowOff>
    </xdr:from>
    <xdr:to>
      <xdr:col>9</xdr:col>
      <xdr:colOff>812804</xdr:colOff>
      <xdr:row>25</xdr:row>
      <xdr:rowOff>129742</xdr:rowOff>
    </xdr:to>
    <xdr:pic>
      <xdr:nvPicPr>
        <xdr:cNvPr id="197" name="Slika 196" descr="SVJETLEĆI STOL OKRUGLI, S IZMJENOM BOJA"/>
        <xdr:cNvPicPr>
          <a:picLocks noChangeAspect="1" noChangeArrowheads="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l="15268" t="7936" r="16463" b="7421"/>
        <a:stretch/>
      </xdr:blipFill>
      <xdr:spPr bwMode="auto">
        <a:xfrm>
          <a:off x="10596882" y="50619458"/>
          <a:ext cx="792478" cy="586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660400</xdr:colOff>
      <xdr:row>23</xdr:row>
      <xdr:rowOff>0</xdr:rowOff>
    </xdr:from>
    <xdr:to>
      <xdr:col>9</xdr:col>
      <xdr:colOff>665480</xdr:colOff>
      <xdr:row>25</xdr:row>
      <xdr:rowOff>40798</xdr:rowOff>
    </xdr:to>
    <xdr:pic>
      <xdr:nvPicPr>
        <xdr:cNvPr id="202" name="Slika 201" descr="GNIJEZDO ZA LJULJANJE, duž. 150cm, ZELENO"/>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0444480" y="12918283"/>
          <a:ext cx="843280" cy="650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23</xdr:row>
      <xdr:rowOff>0</xdr:rowOff>
    </xdr:from>
    <xdr:to>
      <xdr:col>9</xdr:col>
      <xdr:colOff>642620</xdr:colOff>
      <xdr:row>23</xdr:row>
      <xdr:rowOff>2540</xdr:rowOff>
    </xdr:to>
    <xdr:pic>
      <xdr:nvPicPr>
        <xdr:cNvPr id="212" name="Slika 21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21376" y="90124280"/>
          <a:ext cx="957824" cy="96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912505</xdr:colOff>
      <xdr:row>23</xdr:row>
      <xdr:rowOff>0</xdr:rowOff>
    </xdr:from>
    <xdr:to>
      <xdr:col>9</xdr:col>
      <xdr:colOff>916941</xdr:colOff>
      <xdr:row>25</xdr:row>
      <xdr:rowOff>78234</xdr:rowOff>
    </xdr:to>
    <xdr:pic>
      <xdr:nvPicPr>
        <xdr:cNvPr id="219" name="Slika 218" descr="http://www.astrejaplus.hr/wp-content/uploads/2018/01/EY06240_1_large_202.jpg"/>
        <xdr:cNvPicPr>
          <a:picLocks noChangeAspect="1" noChangeArrowheads="1"/>
        </xdr:cNvPicPr>
      </xdr:nvPicPr>
      <xdr:blipFill rotWithShape="1">
        <a:blip xmlns:r="http://schemas.openxmlformats.org/officeDocument/2006/relationships" r:embed="rId28" cstate="print">
          <a:extLst>
            <a:ext uri="{28A0092B-C50C-407E-A947-70E740481C1C}">
              <a14:useLocalDpi xmlns:a14="http://schemas.microsoft.com/office/drawing/2010/main" val="0"/>
            </a:ext>
          </a:extLst>
        </a:blip>
        <a:srcRect t="22500" b="11111"/>
        <a:stretch/>
      </xdr:blipFill>
      <xdr:spPr bwMode="auto">
        <a:xfrm>
          <a:off x="10696585" y="44732447"/>
          <a:ext cx="1139816" cy="992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23</xdr:row>
      <xdr:rowOff>0</xdr:rowOff>
    </xdr:from>
    <xdr:to>
      <xdr:col>9</xdr:col>
      <xdr:colOff>664202</xdr:colOff>
      <xdr:row>24</xdr:row>
      <xdr:rowOff>132080</xdr:rowOff>
    </xdr:to>
    <xdr:pic>
      <xdr:nvPicPr>
        <xdr:cNvPr id="222" name="Slika 22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44482" y="70794881"/>
          <a:ext cx="956300" cy="1046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762001</xdr:colOff>
      <xdr:row>23</xdr:row>
      <xdr:rowOff>0</xdr:rowOff>
    </xdr:from>
    <xdr:to>
      <xdr:col>9</xdr:col>
      <xdr:colOff>762001</xdr:colOff>
      <xdr:row>25</xdr:row>
      <xdr:rowOff>36944</xdr:rowOff>
    </xdr:to>
    <xdr:pic>
      <xdr:nvPicPr>
        <xdr:cNvPr id="224" name="Slika 223" descr="STOLIĆ ZA ULJEPŠAVANJE"/>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10546081" y="73663697"/>
          <a:ext cx="792480" cy="49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23</xdr:row>
      <xdr:rowOff>0</xdr:rowOff>
    </xdr:from>
    <xdr:to>
      <xdr:col>9</xdr:col>
      <xdr:colOff>612140</xdr:colOff>
      <xdr:row>23</xdr:row>
      <xdr:rowOff>932</xdr:rowOff>
    </xdr:to>
    <xdr:pic>
      <xdr:nvPicPr>
        <xdr:cNvPr id="229" name="Slika 22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85680" y="103106221"/>
          <a:ext cx="1104900" cy="51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23</xdr:row>
      <xdr:rowOff>0</xdr:rowOff>
    </xdr:from>
    <xdr:to>
      <xdr:col>9</xdr:col>
      <xdr:colOff>1184072</xdr:colOff>
      <xdr:row>23</xdr:row>
      <xdr:rowOff>60960</xdr:rowOff>
    </xdr:to>
    <xdr:pic>
      <xdr:nvPicPr>
        <xdr:cNvPr id="230" name="Slika 22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65180" y="103144321"/>
          <a:ext cx="886892"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23</xdr:row>
      <xdr:rowOff>0</xdr:rowOff>
    </xdr:from>
    <xdr:to>
      <xdr:col>9</xdr:col>
      <xdr:colOff>1026160</xdr:colOff>
      <xdr:row>23</xdr:row>
      <xdr:rowOff>93980</xdr:rowOff>
    </xdr:to>
    <xdr:pic>
      <xdr:nvPicPr>
        <xdr:cNvPr id="235" name="Slika 23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10240" y="105587801"/>
          <a:ext cx="1097280" cy="46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983050</xdr:colOff>
      <xdr:row>109</xdr:row>
      <xdr:rowOff>0</xdr:rowOff>
    </xdr:from>
    <xdr:to>
      <xdr:col>9</xdr:col>
      <xdr:colOff>985388</xdr:colOff>
      <xdr:row>109</xdr:row>
      <xdr:rowOff>2540</xdr:rowOff>
    </xdr:to>
    <xdr:pic>
      <xdr:nvPicPr>
        <xdr:cNvPr id="242" name="Slika 241" descr="https://www.astrejaplus.hr/wp-content/uploads/2018/03/092102_b_15-1.jpg"/>
        <xdr:cNvPicPr>
          <a:picLocks noChangeAspect="1" noChangeArrowheads="1"/>
        </xdr:cNvPicPr>
      </xdr:nvPicPr>
      <xdr:blipFill rotWithShape="1">
        <a:blip xmlns:r="http://schemas.openxmlformats.org/officeDocument/2006/relationships" r:embed="rId31" cstate="print">
          <a:extLst>
            <a:ext uri="{28A0092B-C50C-407E-A947-70E740481C1C}">
              <a14:useLocalDpi xmlns:a14="http://schemas.microsoft.com/office/drawing/2010/main" val="0"/>
            </a:ext>
          </a:extLst>
        </a:blip>
        <a:srcRect l="8671" t="9292" r="10019" b="9364"/>
        <a:stretch/>
      </xdr:blipFill>
      <xdr:spPr bwMode="auto">
        <a:xfrm>
          <a:off x="10767130" y="245328440"/>
          <a:ext cx="1041602" cy="721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708661</xdr:colOff>
      <xdr:row>21</xdr:row>
      <xdr:rowOff>68580</xdr:rowOff>
    </xdr:from>
    <xdr:to>
      <xdr:col>9</xdr:col>
      <xdr:colOff>711475</xdr:colOff>
      <xdr:row>27</xdr:row>
      <xdr:rowOff>132080</xdr:rowOff>
    </xdr:to>
    <xdr:pic>
      <xdr:nvPicPr>
        <xdr:cNvPr id="343" name="Slika 342" descr="CIJEV ZA PROVLAČENJE/NJIHANJE"/>
        <xdr:cNvPicPr>
          <a:picLocks noChangeAspect="1" noChangeArrowheads="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9417" t="9983" r="12101" b="7929"/>
        <a:stretch/>
      </xdr:blipFill>
      <xdr:spPr bwMode="auto">
        <a:xfrm>
          <a:off x="10507981" y="5120640"/>
          <a:ext cx="2814" cy="36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27</xdr:row>
      <xdr:rowOff>0</xdr:rowOff>
    </xdr:from>
    <xdr:to>
      <xdr:col>9</xdr:col>
      <xdr:colOff>1584960</xdr:colOff>
      <xdr:row>27</xdr:row>
      <xdr:rowOff>45720</xdr:rowOff>
    </xdr:to>
    <xdr:pic>
      <xdr:nvPicPr>
        <xdr:cNvPr id="344" name="Slika 34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7498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27</xdr:row>
      <xdr:rowOff>0</xdr:rowOff>
    </xdr:from>
    <xdr:to>
      <xdr:col>9</xdr:col>
      <xdr:colOff>609600</xdr:colOff>
      <xdr:row>27</xdr:row>
      <xdr:rowOff>914</xdr:rowOff>
    </xdr:to>
    <xdr:pic>
      <xdr:nvPicPr>
        <xdr:cNvPr id="345" name="Slika 34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7498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27</xdr:row>
      <xdr:rowOff>0</xdr:rowOff>
    </xdr:from>
    <xdr:to>
      <xdr:col>9</xdr:col>
      <xdr:colOff>609600</xdr:colOff>
      <xdr:row>27</xdr:row>
      <xdr:rowOff>2637</xdr:rowOff>
    </xdr:to>
    <xdr:pic>
      <xdr:nvPicPr>
        <xdr:cNvPr id="346" name="Slika 34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7498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27</xdr:row>
      <xdr:rowOff>0</xdr:rowOff>
    </xdr:from>
    <xdr:to>
      <xdr:col>9</xdr:col>
      <xdr:colOff>1209446</xdr:colOff>
      <xdr:row>27</xdr:row>
      <xdr:rowOff>1701</xdr:rowOff>
    </xdr:to>
    <xdr:pic>
      <xdr:nvPicPr>
        <xdr:cNvPr id="347" name="Slika 34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7498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27</xdr:row>
      <xdr:rowOff>0</xdr:rowOff>
    </xdr:from>
    <xdr:to>
      <xdr:col>9</xdr:col>
      <xdr:colOff>609600</xdr:colOff>
      <xdr:row>27</xdr:row>
      <xdr:rowOff>2637</xdr:rowOff>
    </xdr:to>
    <xdr:pic>
      <xdr:nvPicPr>
        <xdr:cNvPr id="348" name="Slika 34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7498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27</xdr:row>
      <xdr:rowOff>0</xdr:rowOff>
    </xdr:from>
    <xdr:to>
      <xdr:col>9</xdr:col>
      <xdr:colOff>1184072</xdr:colOff>
      <xdr:row>27</xdr:row>
      <xdr:rowOff>1701</xdr:rowOff>
    </xdr:to>
    <xdr:pic>
      <xdr:nvPicPr>
        <xdr:cNvPr id="349" name="Slika 34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7498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27</xdr:row>
      <xdr:rowOff>0</xdr:rowOff>
    </xdr:from>
    <xdr:to>
      <xdr:col>9</xdr:col>
      <xdr:colOff>609600</xdr:colOff>
      <xdr:row>27</xdr:row>
      <xdr:rowOff>932</xdr:rowOff>
    </xdr:to>
    <xdr:pic>
      <xdr:nvPicPr>
        <xdr:cNvPr id="350" name="Slika 34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74980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27</xdr:row>
      <xdr:rowOff>0</xdr:rowOff>
    </xdr:from>
    <xdr:to>
      <xdr:col>9</xdr:col>
      <xdr:colOff>1028700</xdr:colOff>
      <xdr:row>27</xdr:row>
      <xdr:rowOff>3952</xdr:rowOff>
    </xdr:to>
    <xdr:pic>
      <xdr:nvPicPr>
        <xdr:cNvPr id="351" name="Slika 35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7498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27</xdr:row>
      <xdr:rowOff>0</xdr:rowOff>
    </xdr:from>
    <xdr:to>
      <xdr:col>9</xdr:col>
      <xdr:colOff>937261</xdr:colOff>
      <xdr:row>27</xdr:row>
      <xdr:rowOff>67784</xdr:rowOff>
    </xdr:to>
    <xdr:pic>
      <xdr:nvPicPr>
        <xdr:cNvPr id="352" name="Slika 35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7498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27</xdr:row>
      <xdr:rowOff>0</xdr:rowOff>
    </xdr:from>
    <xdr:to>
      <xdr:col>9</xdr:col>
      <xdr:colOff>1036320</xdr:colOff>
      <xdr:row>27</xdr:row>
      <xdr:rowOff>3668</xdr:rowOff>
    </xdr:to>
    <xdr:pic>
      <xdr:nvPicPr>
        <xdr:cNvPr id="353" name="Slika 35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7498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27</xdr:row>
      <xdr:rowOff>0</xdr:rowOff>
    </xdr:from>
    <xdr:to>
      <xdr:col>9</xdr:col>
      <xdr:colOff>967741</xdr:colOff>
      <xdr:row>28</xdr:row>
      <xdr:rowOff>14444</xdr:rowOff>
    </xdr:to>
    <xdr:pic>
      <xdr:nvPicPr>
        <xdr:cNvPr id="354" name="Slika 35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7498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27</xdr:row>
      <xdr:rowOff>0</xdr:rowOff>
    </xdr:from>
    <xdr:to>
      <xdr:col>9</xdr:col>
      <xdr:colOff>612139</xdr:colOff>
      <xdr:row>27</xdr:row>
      <xdr:rowOff>198</xdr:rowOff>
    </xdr:to>
    <xdr:pic>
      <xdr:nvPicPr>
        <xdr:cNvPr id="355" name="Slika 35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7498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27</xdr:row>
      <xdr:rowOff>0</xdr:rowOff>
    </xdr:from>
    <xdr:to>
      <xdr:col>9</xdr:col>
      <xdr:colOff>609600</xdr:colOff>
      <xdr:row>27</xdr:row>
      <xdr:rowOff>2637</xdr:rowOff>
    </xdr:to>
    <xdr:pic>
      <xdr:nvPicPr>
        <xdr:cNvPr id="356" name="Slika 35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7498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27</xdr:row>
      <xdr:rowOff>0</xdr:rowOff>
    </xdr:from>
    <xdr:to>
      <xdr:col>9</xdr:col>
      <xdr:colOff>1209446</xdr:colOff>
      <xdr:row>27</xdr:row>
      <xdr:rowOff>1701</xdr:rowOff>
    </xdr:to>
    <xdr:pic>
      <xdr:nvPicPr>
        <xdr:cNvPr id="357" name="Slika 35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7498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27</xdr:row>
      <xdr:rowOff>0</xdr:rowOff>
    </xdr:from>
    <xdr:to>
      <xdr:col>9</xdr:col>
      <xdr:colOff>609600</xdr:colOff>
      <xdr:row>27</xdr:row>
      <xdr:rowOff>2637</xdr:rowOff>
    </xdr:to>
    <xdr:pic>
      <xdr:nvPicPr>
        <xdr:cNvPr id="358" name="Slika 35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7498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27</xdr:row>
      <xdr:rowOff>0</xdr:rowOff>
    </xdr:from>
    <xdr:to>
      <xdr:col>9</xdr:col>
      <xdr:colOff>1209446</xdr:colOff>
      <xdr:row>27</xdr:row>
      <xdr:rowOff>1701</xdr:rowOff>
    </xdr:to>
    <xdr:pic>
      <xdr:nvPicPr>
        <xdr:cNvPr id="359" name="Slika 35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7498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27</xdr:row>
      <xdr:rowOff>0</xdr:rowOff>
    </xdr:from>
    <xdr:to>
      <xdr:col>9</xdr:col>
      <xdr:colOff>612037</xdr:colOff>
      <xdr:row>27</xdr:row>
      <xdr:rowOff>2540</xdr:rowOff>
    </xdr:to>
    <xdr:pic>
      <xdr:nvPicPr>
        <xdr:cNvPr id="360" name="Slika 35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7498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27</xdr:row>
      <xdr:rowOff>0</xdr:rowOff>
    </xdr:from>
    <xdr:to>
      <xdr:col>9</xdr:col>
      <xdr:colOff>642620</xdr:colOff>
      <xdr:row>27</xdr:row>
      <xdr:rowOff>2540</xdr:rowOff>
    </xdr:to>
    <xdr:pic>
      <xdr:nvPicPr>
        <xdr:cNvPr id="361" name="Slika 36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7498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27</xdr:row>
      <xdr:rowOff>0</xdr:rowOff>
    </xdr:from>
    <xdr:to>
      <xdr:col>9</xdr:col>
      <xdr:colOff>664202</xdr:colOff>
      <xdr:row>28</xdr:row>
      <xdr:rowOff>132080</xdr:rowOff>
    </xdr:to>
    <xdr:pic>
      <xdr:nvPicPr>
        <xdr:cNvPr id="362" name="Slika 36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7498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27</xdr:row>
      <xdr:rowOff>0</xdr:rowOff>
    </xdr:from>
    <xdr:to>
      <xdr:col>9</xdr:col>
      <xdr:colOff>612140</xdr:colOff>
      <xdr:row>27</xdr:row>
      <xdr:rowOff>932</xdr:rowOff>
    </xdr:to>
    <xdr:pic>
      <xdr:nvPicPr>
        <xdr:cNvPr id="363" name="Slika 36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74980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27</xdr:row>
      <xdr:rowOff>0</xdr:rowOff>
    </xdr:from>
    <xdr:to>
      <xdr:col>9</xdr:col>
      <xdr:colOff>1184072</xdr:colOff>
      <xdr:row>27</xdr:row>
      <xdr:rowOff>60960</xdr:rowOff>
    </xdr:to>
    <xdr:pic>
      <xdr:nvPicPr>
        <xdr:cNvPr id="364" name="Slika 36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7498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27</xdr:row>
      <xdr:rowOff>0</xdr:rowOff>
    </xdr:from>
    <xdr:to>
      <xdr:col>9</xdr:col>
      <xdr:colOff>1026160</xdr:colOff>
      <xdr:row>27</xdr:row>
      <xdr:rowOff>93980</xdr:rowOff>
    </xdr:to>
    <xdr:pic>
      <xdr:nvPicPr>
        <xdr:cNvPr id="365" name="Slika 36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7498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29</xdr:row>
      <xdr:rowOff>0</xdr:rowOff>
    </xdr:from>
    <xdr:to>
      <xdr:col>9</xdr:col>
      <xdr:colOff>1584960</xdr:colOff>
      <xdr:row>29</xdr:row>
      <xdr:rowOff>45720</xdr:rowOff>
    </xdr:to>
    <xdr:pic>
      <xdr:nvPicPr>
        <xdr:cNvPr id="366" name="Slika 36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85648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29</xdr:row>
      <xdr:rowOff>0</xdr:rowOff>
    </xdr:from>
    <xdr:to>
      <xdr:col>9</xdr:col>
      <xdr:colOff>609600</xdr:colOff>
      <xdr:row>29</xdr:row>
      <xdr:rowOff>914</xdr:rowOff>
    </xdr:to>
    <xdr:pic>
      <xdr:nvPicPr>
        <xdr:cNvPr id="367" name="Slika 36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85648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29</xdr:row>
      <xdr:rowOff>0</xdr:rowOff>
    </xdr:from>
    <xdr:to>
      <xdr:col>9</xdr:col>
      <xdr:colOff>609600</xdr:colOff>
      <xdr:row>29</xdr:row>
      <xdr:rowOff>2637</xdr:rowOff>
    </xdr:to>
    <xdr:pic>
      <xdr:nvPicPr>
        <xdr:cNvPr id="368" name="Slika 36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564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29</xdr:row>
      <xdr:rowOff>0</xdr:rowOff>
    </xdr:from>
    <xdr:to>
      <xdr:col>9</xdr:col>
      <xdr:colOff>1209446</xdr:colOff>
      <xdr:row>29</xdr:row>
      <xdr:rowOff>1701</xdr:rowOff>
    </xdr:to>
    <xdr:pic>
      <xdr:nvPicPr>
        <xdr:cNvPr id="369" name="Slika 36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564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29</xdr:row>
      <xdr:rowOff>0</xdr:rowOff>
    </xdr:from>
    <xdr:to>
      <xdr:col>9</xdr:col>
      <xdr:colOff>609600</xdr:colOff>
      <xdr:row>29</xdr:row>
      <xdr:rowOff>2637</xdr:rowOff>
    </xdr:to>
    <xdr:pic>
      <xdr:nvPicPr>
        <xdr:cNvPr id="370" name="Slika 36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85648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29</xdr:row>
      <xdr:rowOff>0</xdr:rowOff>
    </xdr:from>
    <xdr:to>
      <xdr:col>9</xdr:col>
      <xdr:colOff>1184072</xdr:colOff>
      <xdr:row>29</xdr:row>
      <xdr:rowOff>1701</xdr:rowOff>
    </xdr:to>
    <xdr:pic>
      <xdr:nvPicPr>
        <xdr:cNvPr id="371" name="Slika 37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85648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29</xdr:row>
      <xdr:rowOff>0</xdr:rowOff>
    </xdr:from>
    <xdr:to>
      <xdr:col>9</xdr:col>
      <xdr:colOff>609600</xdr:colOff>
      <xdr:row>29</xdr:row>
      <xdr:rowOff>0</xdr:rowOff>
    </xdr:to>
    <xdr:pic>
      <xdr:nvPicPr>
        <xdr:cNvPr id="372" name="Slika 37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85648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29</xdr:row>
      <xdr:rowOff>0</xdr:rowOff>
    </xdr:from>
    <xdr:to>
      <xdr:col>9</xdr:col>
      <xdr:colOff>1028700</xdr:colOff>
      <xdr:row>29</xdr:row>
      <xdr:rowOff>3952</xdr:rowOff>
    </xdr:to>
    <xdr:pic>
      <xdr:nvPicPr>
        <xdr:cNvPr id="373" name="Slika 37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85648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29</xdr:row>
      <xdr:rowOff>0</xdr:rowOff>
    </xdr:from>
    <xdr:to>
      <xdr:col>9</xdr:col>
      <xdr:colOff>937261</xdr:colOff>
      <xdr:row>29</xdr:row>
      <xdr:rowOff>67784</xdr:rowOff>
    </xdr:to>
    <xdr:pic>
      <xdr:nvPicPr>
        <xdr:cNvPr id="374" name="Slika 37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85648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29</xdr:row>
      <xdr:rowOff>0</xdr:rowOff>
    </xdr:from>
    <xdr:to>
      <xdr:col>9</xdr:col>
      <xdr:colOff>1036320</xdr:colOff>
      <xdr:row>29</xdr:row>
      <xdr:rowOff>3668</xdr:rowOff>
    </xdr:to>
    <xdr:pic>
      <xdr:nvPicPr>
        <xdr:cNvPr id="375" name="Slika 37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85648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29</xdr:row>
      <xdr:rowOff>0</xdr:rowOff>
    </xdr:from>
    <xdr:to>
      <xdr:col>9</xdr:col>
      <xdr:colOff>967741</xdr:colOff>
      <xdr:row>30</xdr:row>
      <xdr:rowOff>14444</xdr:rowOff>
    </xdr:to>
    <xdr:pic>
      <xdr:nvPicPr>
        <xdr:cNvPr id="376" name="Slika 37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85648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29</xdr:row>
      <xdr:rowOff>0</xdr:rowOff>
    </xdr:from>
    <xdr:to>
      <xdr:col>9</xdr:col>
      <xdr:colOff>612139</xdr:colOff>
      <xdr:row>29</xdr:row>
      <xdr:rowOff>198</xdr:rowOff>
    </xdr:to>
    <xdr:pic>
      <xdr:nvPicPr>
        <xdr:cNvPr id="377" name="Slika 37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85648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29</xdr:row>
      <xdr:rowOff>0</xdr:rowOff>
    </xdr:from>
    <xdr:to>
      <xdr:col>9</xdr:col>
      <xdr:colOff>609600</xdr:colOff>
      <xdr:row>29</xdr:row>
      <xdr:rowOff>2637</xdr:rowOff>
    </xdr:to>
    <xdr:pic>
      <xdr:nvPicPr>
        <xdr:cNvPr id="378" name="Slika 37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564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29</xdr:row>
      <xdr:rowOff>0</xdr:rowOff>
    </xdr:from>
    <xdr:to>
      <xdr:col>9</xdr:col>
      <xdr:colOff>1209446</xdr:colOff>
      <xdr:row>29</xdr:row>
      <xdr:rowOff>1701</xdr:rowOff>
    </xdr:to>
    <xdr:pic>
      <xdr:nvPicPr>
        <xdr:cNvPr id="379" name="Slika 37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564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29</xdr:row>
      <xdr:rowOff>0</xdr:rowOff>
    </xdr:from>
    <xdr:to>
      <xdr:col>9</xdr:col>
      <xdr:colOff>609600</xdr:colOff>
      <xdr:row>29</xdr:row>
      <xdr:rowOff>2637</xdr:rowOff>
    </xdr:to>
    <xdr:pic>
      <xdr:nvPicPr>
        <xdr:cNvPr id="380" name="Slika 37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564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29</xdr:row>
      <xdr:rowOff>0</xdr:rowOff>
    </xdr:from>
    <xdr:to>
      <xdr:col>9</xdr:col>
      <xdr:colOff>1209446</xdr:colOff>
      <xdr:row>29</xdr:row>
      <xdr:rowOff>1701</xdr:rowOff>
    </xdr:to>
    <xdr:pic>
      <xdr:nvPicPr>
        <xdr:cNvPr id="381" name="Slika 38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564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29</xdr:row>
      <xdr:rowOff>0</xdr:rowOff>
    </xdr:from>
    <xdr:to>
      <xdr:col>9</xdr:col>
      <xdr:colOff>612037</xdr:colOff>
      <xdr:row>29</xdr:row>
      <xdr:rowOff>2540</xdr:rowOff>
    </xdr:to>
    <xdr:pic>
      <xdr:nvPicPr>
        <xdr:cNvPr id="382" name="Slika 38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85648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29</xdr:row>
      <xdr:rowOff>0</xdr:rowOff>
    </xdr:from>
    <xdr:to>
      <xdr:col>9</xdr:col>
      <xdr:colOff>642620</xdr:colOff>
      <xdr:row>29</xdr:row>
      <xdr:rowOff>2540</xdr:rowOff>
    </xdr:to>
    <xdr:pic>
      <xdr:nvPicPr>
        <xdr:cNvPr id="383" name="Slika 38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85648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29</xdr:row>
      <xdr:rowOff>0</xdr:rowOff>
    </xdr:from>
    <xdr:to>
      <xdr:col>9</xdr:col>
      <xdr:colOff>664202</xdr:colOff>
      <xdr:row>30</xdr:row>
      <xdr:rowOff>132080</xdr:rowOff>
    </xdr:to>
    <xdr:pic>
      <xdr:nvPicPr>
        <xdr:cNvPr id="384" name="Slika 38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85648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29</xdr:row>
      <xdr:rowOff>0</xdr:rowOff>
    </xdr:from>
    <xdr:to>
      <xdr:col>9</xdr:col>
      <xdr:colOff>612140</xdr:colOff>
      <xdr:row>29</xdr:row>
      <xdr:rowOff>0</xdr:rowOff>
    </xdr:to>
    <xdr:pic>
      <xdr:nvPicPr>
        <xdr:cNvPr id="385" name="Slika 38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85648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29</xdr:row>
      <xdr:rowOff>0</xdr:rowOff>
    </xdr:from>
    <xdr:to>
      <xdr:col>9</xdr:col>
      <xdr:colOff>1184072</xdr:colOff>
      <xdr:row>29</xdr:row>
      <xdr:rowOff>60960</xdr:rowOff>
    </xdr:to>
    <xdr:pic>
      <xdr:nvPicPr>
        <xdr:cNvPr id="386" name="Slika 38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85648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29</xdr:row>
      <xdr:rowOff>0</xdr:rowOff>
    </xdr:from>
    <xdr:to>
      <xdr:col>9</xdr:col>
      <xdr:colOff>1026160</xdr:colOff>
      <xdr:row>29</xdr:row>
      <xdr:rowOff>93980</xdr:rowOff>
    </xdr:to>
    <xdr:pic>
      <xdr:nvPicPr>
        <xdr:cNvPr id="387" name="Slika 38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85648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31</xdr:row>
      <xdr:rowOff>0</xdr:rowOff>
    </xdr:from>
    <xdr:to>
      <xdr:col>9</xdr:col>
      <xdr:colOff>1584960</xdr:colOff>
      <xdr:row>31</xdr:row>
      <xdr:rowOff>45720</xdr:rowOff>
    </xdr:to>
    <xdr:pic>
      <xdr:nvPicPr>
        <xdr:cNvPr id="388" name="Slika 38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85648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31</xdr:row>
      <xdr:rowOff>0</xdr:rowOff>
    </xdr:from>
    <xdr:to>
      <xdr:col>9</xdr:col>
      <xdr:colOff>609600</xdr:colOff>
      <xdr:row>31</xdr:row>
      <xdr:rowOff>914</xdr:rowOff>
    </xdr:to>
    <xdr:pic>
      <xdr:nvPicPr>
        <xdr:cNvPr id="389" name="Slika 38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85648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31</xdr:row>
      <xdr:rowOff>0</xdr:rowOff>
    </xdr:from>
    <xdr:to>
      <xdr:col>9</xdr:col>
      <xdr:colOff>609600</xdr:colOff>
      <xdr:row>31</xdr:row>
      <xdr:rowOff>2637</xdr:rowOff>
    </xdr:to>
    <xdr:pic>
      <xdr:nvPicPr>
        <xdr:cNvPr id="390" name="Slika 38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564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31</xdr:row>
      <xdr:rowOff>0</xdr:rowOff>
    </xdr:from>
    <xdr:to>
      <xdr:col>9</xdr:col>
      <xdr:colOff>1209446</xdr:colOff>
      <xdr:row>31</xdr:row>
      <xdr:rowOff>1701</xdr:rowOff>
    </xdr:to>
    <xdr:pic>
      <xdr:nvPicPr>
        <xdr:cNvPr id="391" name="Slika 39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564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31</xdr:row>
      <xdr:rowOff>0</xdr:rowOff>
    </xdr:from>
    <xdr:to>
      <xdr:col>9</xdr:col>
      <xdr:colOff>609600</xdr:colOff>
      <xdr:row>31</xdr:row>
      <xdr:rowOff>2637</xdr:rowOff>
    </xdr:to>
    <xdr:pic>
      <xdr:nvPicPr>
        <xdr:cNvPr id="392" name="Slika 39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85648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31</xdr:row>
      <xdr:rowOff>0</xdr:rowOff>
    </xdr:from>
    <xdr:to>
      <xdr:col>9</xdr:col>
      <xdr:colOff>1184072</xdr:colOff>
      <xdr:row>31</xdr:row>
      <xdr:rowOff>1701</xdr:rowOff>
    </xdr:to>
    <xdr:pic>
      <xdr:nvPicPr>
        <xdr:cNvPr id="393" name="Slika 39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85648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31</xdr:row>
      <xdr:rowOff>0</xdr:rowOff>
    </xdr:from>
    <xdr:to>
      <xdr:col>9</xdr:col>
      <xdr:colOff>609600</xdr:colOff>
      <xdr:row>31</xdr:row>
      <xdr:rowOff>0</xdr:rowOff>
    </xdr:to>
    <xdr:pic>
      <xdr:nvPicPr>
        <xdr:cNvPr id="394" name="Slika 39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85648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31</xdr:row>
      <xdr:rowOff>0</xdr:rowOff>
    </xdr:from>
    <xdr:to>
      <xdr:col>9</xdr:col>
      <xdr:colOff>1028700</xdr:colOff>
      <xdr:row>31</xdr:row>
      <xdr:rowOff>3952</xdr:rowOff>
    </xdr:to>
    <xdr:pic>
      <xdr:nvPicPr>
        <xdr:cNvPr id="395" name="Slika 39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85648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31</xdr:row>
      <xdr:rowOff>0</xdr:rowOff>
    </xdr:from>
    <xdr:to>
      <xdr:col>9</xdr:col>
      <xdr:colOff>937261</xdr:colOff>
      <xdr:row>31</xdr:row>
      <xdr:rowOff>67784</xdr:rowOff>
    </xdr:to>
    <xdr:pic>
      <xdr:nvPicPr>
        <xdr:cNvPr id="396" name="Slika 39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85648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31</xdr:row>
      <xdr:rowOff>0</xdr:rowOff>
    </xdr:from>
    <xdr:to>
      <xdr:col>9</xdr:col>
      <xdr:colOff>1036320</xdr:colOff>
      <xdr:row>31</xdr:row>
      <xdr:rowOff>3668</xdr:rowOff>
    </xdr:to>
    <xdr:pic>
      <xdr:nvPicPr>
        <xdr:cNvPr id="397" name="Slika 39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85648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31</xdr:row>
      <xdr:rowOff>0</xdr:rowOff>
    </xdr:from>
    <xdr:to>
      <xdr:col>9</xdr:col>
      <xdr:colOff>967741</xdr:colOff>
      <xdr:row>32</xdr:row>
      <xdr:rowOff>14444</xdr:rowOff>
    </xdr:to>
    <xdr:pic>
      <xdr:nvPicPr>
        <xdr:cNvPr id="398" name="Slika 39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85648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31</xdr:row>
      <xdr:rowOff>0</xdr:rowOff>
    </xdr:from>
    <xdr:to>
      <xdr:col>9</xdr:col>
      <xdr:colOff>612139</xdr:colOff>
      <xdr:row>31</xdr:row>
      <xdr:rowOff>198</xdr:rowOff>
    </xdr:to>
    <xdr:pic>
      <xdr:nvPicPr>
        <xdr:cNvPr id="399" name="Slika 39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85648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31</xdr:row>
      <xdr:rowOff>0</xdr:rowOff>
    </xdr:from>
    <xdr:to>
      <xdr:col>9</xdr:col>
      <xdr:colOff>609600</xdr:colOff>
      <xdr:row>31</xdr:row>
      <xdr:rowOff>2637</xdr:rowOff>
    </xdr:to>
    <xdr:pic>
      <xdr:nvPicPr>
        <xdr:cNvPr id="400" name="Slika 39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564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31</xdr:row>
      <xdr:rowOff>0</xdr:rowOff>
    </xdr:from>
    <xdr:to>
      <xdr:col>9</xdr:col>
      <xdr:colOff>1209446</xdr:colOff>
      <xdr:row>31</xdr:row>
      <xdr:rowOff>1701</xdr:rowOff>
    </xdr:to>
    <xdr:pic>
      <xdr:nvPicPr>
        <xdr:cNvPr id="401" name="Slika 40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564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31</xdr:row>
      <xdr:rowOff>0</xdr:rowOff>
    </xdr:from>
    <xdr:to>
      <xdr:col>9</xdr:col>
      <xdr:colOff>609600</xdr:colOff>
      <xdr:row>31</xdr:row>
      <xdr:rowOff>2637</xdr:rowOff>
    </xdr:to>
    <xdr:pic>
      <xdr:nvPicPr>
        <xdr:cNvPr id="402" name="Slika 40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564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31</xdr:row>
      <xdr:rowOff>0</xdr:rowOff>
    </xdr:from>
    <xdr:to>
      <xdr:col>9</xdr:col>
      <xdr:colOff>1209446</xdr:colOff>
      <xdr:row>31</xdr:row>
      <xdr:rowOff>1701</xdr:rowOff>
    </xdr:to>
    <xdr:pic>
      <xdr:nvPicPr>
        <xdr:cNvPr id="403" name="Slika 40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564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31</xdr:row>
      <xdr:rowOff>0</xdr:rowOff>
    </xdr:from>
    <xdr:to>
      <xdr:col>9</xdr:col>
      <xdr:colOff>612037</xdr:colOff>
      <xdr:row>31</xdr:row>
      <xdr:rowOff>2540</xdr:rowOff>
    </xdr:to>
    <xdr:pic>
      <xdr:nvPicPr>
        <xdr:cNvPr id="404" name="Slika 40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85648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31</xdr:row>
      <xdr:rowOff>0</xdr:rowOff>
    </xdr:from>
    <xdr:to>
      <xdr:col>9</xdr:col>
      <xdr:colOff>642620</xdr:colOff>
      <xdr:row>31</xdr:row>
      <xdr:rowOff>2540</xdr:rowOff>
    </xdr:to>
    <xdr:pic>
      <xdr:nvPicPr>
        <xdr:cNvPr id="405" name="Slika 40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85648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31</xdr:row>
      <xdr:rowOff>0</xdr:rowOff>
    </xdr:from>
    <xdr:to>
      <xdr:col>9</xdr:col>
      <xdr:colOff>664202</xdr:colOff>
      <xdr:row>32</xdr:row>
      <xdr:rowOff>132080</xdr:rowOff>
    </xdr:to>
    <xdr:pic>
      <xdr:nvPicPr>
        <xdr:cNvPr id="406" name="Slika 40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85648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31</xdr:row>
      <xdr:rowOff>0</xdr:rowOff>
    </xdr:from>
    <xdr:to>
      <xdr:col>9</xdr:col>
      <xdr:colOff>612140</xdr:colOff>
      <xdr:row>31</xdr:row>
      <xdr:rowOff>0</xdr:rowOff>
    </xdr:to>
    <xdr:pic>
      <xdr:nvPicPr>
        <xdr:cNvPr id="407" name="Slika 40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85648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31</xdr:row>
      <xdr:rowOff>0</xdr:rowOff>
    </xdr:from>
    <xdr:to>
      <xdr:col>9</xdr:col>
      <xdr:colOff>1184072</xdr:colOff>
      <xdr:row>31</xdr:row>
      <xdr:rowOff>60960</xdr:rowOff>
    </xdr:to>
    <xdr:pic>
      <xdr:nvPicPr>
        <xdr:cNvPr id="408" name="Slika 40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85648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31</xdr:row>
      <xdr:rowOff>0</xdr:rowOff>
    </xdr:from>
    <xdr:to>
      <xdr:col>9</xdr:col>
      <xdr:colOff>1026160</xdr:colOff>
      <xdr:row>31</xdr:row>
      <xdr:rowOff>93980</xdr:rowOff>
    </xdr:to>
    <xdr:pic>
      <xdr:nvPicPr>
        <xdr:cNvPr id="409" name="Slika 40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85648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33</xdr:row>
      <xdr:rowOff>0</xdr:rowOff>
    </xdr:from>
    <xdr:to>
      <xdr:col>9</xdr:col>
      <xdr:colOff>1584960</xdr:colOff>
      <xdr:row>33</xdr:row>
      <xdr:rowOff>45720</xdr:rowOff>
    </xdr:to>
    <xdr:pic>
      <xdr:nvPicPr>
        <xdr:cNvPr id="410" name="Slika 40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8869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33</xdr:row>
      <xdr:rowOff>0</xdr:rowOff>
    </xdr:from>
    <xdr:to>
      <xdr:col>9</xdr:col>
      <xdr:colOff>609600</xdr:colOff>
      <xdr:row>33</xdr:row>
      <xdr:rowOff>914</xdr:rowOff>
    </xdr:to>
    <xdr:pic>
      <xdr:nvPicPr>
        <xdr:cNvPr id="411" name="Slika 41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8869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33</xdr:row>
      <xdr:rowOff>0</xdr:rowOff>
    </xdr:from>
    <xdr:to>
      <xdr:col>9</xdr:col>
      <xdr:colOff>609600</xdr:colOff>
      <xdr:row>33</xdr:row>
      <xdr:rowOff>2637</xdr:rowOff>
    </xdr:to>
    <xdr:pic>
      <xdr:nvPicPr>
        <xdr:cNvPr id="412" name="Slika 41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869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33</xdr:row>
      <xdr:rowOff>0</xdr:rowOff>
    </xdr:from>
    <xdr:to>
      <xdr:col>9</xdr:col>
      <xdr:colOff>1209446</xdr:colOff>
      <xdr:row>33</xdr:row>
      <xdr:rowOff>1701</xdr:rowOff>
    </xdr:to>
    <xdr:pic>
      <xdr:nvPicPr>
        <xdr:cNvPr id="413" name="Slika 41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869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33</xdr:row>
      <xdr:rowOff>0</xdr:rowOff>
    </xdr:from>
    <xdr:to>
      <xdr:col>9</xdr:col>
      <xdr:colOff>609600</xdr:colOff>
      <xdr:row>33</xdr:row>
      <xdr:rowOff>2637</xdr:rowOff>
    </xdr:to>
    <xdr:pic>
      <xdr:nvPicPr>
        <xdr:cNvPr id="414" name="Slika 41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8869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33</xdr:row>
      <xdr:rowOff>0</xdr:rowOff>
    </xdr:from>
    <xdr:to>
      <xdr:col>9</xdr:col>
      <xdr:colOff>1184072</xdr:colOff>
      <xdr:row>33</xdr:row>
      <xdr:rowOff>1701</xdr:rowOff>
    </xdr:to>
    <xdr:pic>
      <xdr:nvPicPr>
        <xdr:cNvPr id="415" name="Slika 41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8869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33</xdr:row>
      <xdr:rowOff>0</xdr:rowOff>
    </xdr:from>
    <xdr:to>
      <xdr:col>9</xdr:col>
      <xdr:colOff>1028700</xdr:colOff>
      <xdr:row>33</xdr:row>
      <xdr:rowOff>3952</xdr:rowOff>
    </xdr:to>
    <xdr:pic>
      <xdr:nvPicPr>
        <xdr:cNvPr id="416" name="Slika 41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8869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33</xdr:row>
      <xdr:rowOff>0</xdr:rowOff>
    </xdr:from>
    <xdr:to>
      <xdr:col>9</xdr:col>
      <xdr:colOff>937261</xdr:colOff>
      <xdr:row>33</xdr:row>
      <xdr:rowOff>67784</xdr:rowOff>
    </xdr:to>
    <xdr:pic>
      <xdr:nvPicPr>
        <xdr:cNvPr id="417" name="Slika 41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8869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33</xdr:row>
      <xdr:rowOff>0</xdr:rowOff>
    </xdr:from>
    <xdr:to>
      <xdr:col>9</xdr:col>
      <xdr:colOff>1036320</xdr:colOff>
      <xdr:row>33</xdr:row>
      <xdr:rowOff>3668</xdr:rowOff>
    </xdr:to>
    <xdr:pic>
      <xdr:nvPicPr>
        <xdr:cNvPr id="418" name="Slika 41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8869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33</xdr:row>
      <xdr:rowOff>0</xdr:rowOff>
    </xdr:from>
    <xdr:to>
      <xdr:col>9</xdr:col>
      <xdr:colOff>967741</xdr:colOff>
      <xdr:row>34</xdr:row>
      <xdr:rowOff>14444</xdr:rowOff>
    </xdr:to>
    <xdr:pic>
      <xdr:nvPicPr>
        <xdr:cNvPr id="419" name="Slika 41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8869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33</xdr:row>
      <xdr:rowOff>0</xdr:rowOff>
    </xdr:from>
    <xdr:to>
      <xdr:col>9</xdr:col>
      <xdr:colOff>612139</xdr:colOff>
      <xdr:row>33</xdr:row>
      <xdr:rowOff>198</xdr:rowOff>
    </xdr:to>
    <xdr:pic>
      <xdr:nvPicPr>
        <xdr:cNvPr id="420" name="Slika 41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8869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33</xdr:row>
      <xdr:rowOff>0</xdr:rowOff>
    </xdr:from>
    <xdr:to>
      <xdr:col>9</xdr:col>
      <xdr:colOff>609600</xdr:colOff>
      <xdr:row>33</xdr:row>
      <xdr:rowOff>2637</xdr:rowOff>
    </xdr:to>
    <xdr:pic>
      <xdr:nvPicPr>
        <xdr:cNvPr id="421" name="Slika 42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869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33</xdr:row>
      <xdr:rowOff>0</xdr:rowOff>
    </xdr:from>
    <xdr:to>
      <xdr:col>9</xdr:col>
      <xdr:colOff>1209446</xdr:colOff>
      <xdr:row>33</xdr:row>
      <xdr:rowOff>1701</xdr:rowOff>
    </xdr:to>
    <xdr:pic>
      <xdr:nvPicPr>
        <xdr:cNvPr id="422" name="Slika 42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869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33</xdr:row>
      <xdr:rowOff>0</xdr:rowOff>
    </xdr:from>
    <xdr:to>
      <xdr:col>9</xdr:col>
      <xdr:colOff>609600</xdr:colOff>
      <xdr:row>33</xdr:row>
      <xdr:rowOff>2637</xdr:rowOff>
    </xdr:to>
    <xdr:pic>
      <xdr:nvPicPr>
        <xdr:cNvPr id="423" name="Slika 42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8869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33</xdr:row>
      <xdr:rowOff>0</xdr:rowOff>
    </xdr:from>
    <xdr:to>
      <xdr:col>9</xdr:col>
      <xdr:colOff>1209446</xdr:colOff>
      <xdr:row>33</xdr:row>
      <xdr:rowOff>1701</xdr:rowOff>
    </xdr:to>
    <xdr:pic>
      <xdr:nvPicPr>
        <xdr:cNvPr id="424" name="Slika 42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8869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33</xdr:row>
      <xdr:rowOff>0</xdr:rowOff>
    </xdr:from>
    <xdr:to>
      <xdr:col>9</xdr:col>
      <xdr:colOff>612037</xdr:colOff>
      <xdr:row>33</xdr:row>
      <xdr:rowOff>2540</xdr:rowOff>
    </xdr:to>
    <xdr:pic>
      <xdr:nvPicPr>
        <xdr:cNvPr id="425" name="Slika 42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8869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33</xdr:row>
      <xdr:rowOff>0</xdr:rowOff>
    </xdr:from>
    <xdr:to>
      <xdr:col>9</xdr:col>
      <xdr:colOff>642620</xdr:colOff>
      <xdr:row>33</xdr:row>
      <xdr:rowOff>2540</xdr:rowOff>
    </xdr:to>
    <xdr:pic>
      <xdr:nvPicPr>
        <xdr:cNvPr id="426" name="Slika 42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8869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33</xdr:row>
      <xdr:rowOff>0</xdr:rowOff>
    </xdr:from>
    <xdr:to>
      <xdr:col>9</xdr:col>
      <xdr:colOff>664202</xdr:colOff>
      <xdr:row>34</xdr:row>
      <xdr:rowOff>132080</xdr:rowOff>
    </xdr:to>
    <xdr:pic>
      <xdr:nvPicPr>
        <xdr:cNvPr id="427" name="Slika 42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8869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33</xdr:row>
      <xdr:rowOff>0</xdr:rowOff>
    </xdr:from>
    <xdr:to>
      <xdr:col>9</xdr:col>
      <xdr:colOff>1184072</xdr:colOff>
      <xdr:row>33</xdr:row>
      <xdr:rowOff>60960</xdr:rowOff>
    </xdr:to>
    <xdr:pic>
      <xdr:nvPicPr>
        <xdr:cNvPr id="428" name="Slika 42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8869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33</xdr:row>
      <xdr:rowOff>0</xdr:rowOff>
    </xdr:from>
    <xdr:to>
      <xdr:col>9</xdr:col>
      <xdr:colOff>1026160</xdr:colOff>
      <xdr:row>33</xdr:row>
      <xdr:rowOff>93980</xdr:rowOff>
    </xdr:to>
    <xdr:pic>
      <xdr:nvPicPr>
        <xdr:cNvPr id="429" name="Slika 42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8869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35</xdr:row>
      <xdr:rowOff>0</xdr:rowOff>
    </xdr:from>
    <xdr:to>
      <xdr:col>9</xdr:col>
      <xdr:colOff>1584960</xdr:colOff>
      <xdr:row>35</xdr:row>
      <xdr:rowOff>45720</xdr:rowOff>
    </xdr:to>
    <xdr:pic>
      <xdr:nvPicPr>
        <xdr:cNvPr id="430" name="Slika 42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0241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35</xdr:row>
      <xdr:rowOff>0</xdr:rowOff>
    </xdr:from>
    <xdr:to>
      <xdr:col>9</xdr:col>
      <xdr:colOff>609600</xdr:colOff>
      <xdr:row>35</xdr:row>
      <xdr:rowOff>914</xdr:rowOff>
    </xdr:to>
    <xdr:pic>
      <xdr:nvPicPr>
        <xdr:cNvPr id="431" name="Slika 43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0241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35</xdr:row>
      <xdr:rowOff>0</xdr:rowOff>
    </xdr:from>
    <xdr:to>
      <xdr:col>9</xdr:col>
      <xdr:colOff>609600</xdr:colOff>
      <xdr:row>35</xdr:row>
      <xdr:rowOff>2637</xdr:rowOff>
    </xdr:to>
    <xdr:pic>
      <xdr:nvPicPr>
        <xdr:cNvPr id="432" name="Slika 43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024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35</xdr:row>
      <xdr:rowOff>0</xdr:rowOff>
    </xdr:from>
    <xdr:to>
      <xdr:col>9</xdr:col>
      <xdr:colOff>1209446</xdr:colOff>
      <xdr:row>35</xdr:row>
      <xdr:rowOff>1701</xdr:rowOff>
    </xdr:to>
    <xdr:pic>
      <xdr:nvPicPr>
        <xdr:cNvPr id="433" name="Slika 43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024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35</xdr:row>
      <xdr:rowOff>0</xdr:rowOff>
    </xdr:from>
    <xdr:to>
      <xdr:col>9</xdr:col>
      <xdr:colOff>609600</xdr:colOff>
      <xdr:row>35</xdr:row>
      <xdr:rowOff>2637</xdr:rowOff>
    </xdr:to>
    <xdr:pic>
      <xdr:nvPicPr>
        <xdr:cNvPr id="434" name="Slika 43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0241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35</xdr:row>
      <xdr:rowOff>0</xdr:rowOff>
    </xdr:from>
    <xdr:to>
      <xdr:col>9</xdr:col>
      <xdr:colOff>1184072</xdr:colOff>
      <xdr:row>35</xdr:row>
      <xdr:rowOff>1701</xdr:rowOff>
    </xdr:to>
    <xdr:pic>
      <xdr:nvPicPr>
        <xdr:cNvPr id="435" name="Slika 43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0241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35</xdr:row>
      <xdr:rowOff>0</xdr:rowOff>
    </xdr:from>
    <xdr:to>
      <xdr:col>9</xdr:col>
      <xdr:colOff>609600</xdr:colOff>
      <xdr:row>35</xdr:row>
      <xdr:rowOff>0</xdr:rowOff>
    </xdr:to>
    <xdr:pic>
      <xdr:nvPicPr>
        <xdr:cNvPr id="436" name="Slika 43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02412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35</xdr:row>
      <xdr:rowOff>0</xdr:rowOff>
    </xdr:from>
    <xdr:to>
      <xdr:col>9</xdr:col>
      <xdr:colOff>1028700</xdr:colOff>
      <xdr:row>35</xdr:row>
      <xdr:rowOff>3952</xdr:rowOff>
    </xdr:to>
    <xdr:pic>
      <xdr:nvPicPr>
        <xdr:cNvPr id="437" name="Slika 43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0241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35</xdr:row>
      <xdr:rowOff>0</xdr:rowOff>
    </xdr:from>
    <xdr:to>
      <xdr:col>9</xdr:col>
      <xdr:colOff>937261</xdr:colOff>
      <xdr:row>35</xdr:row>
      <xdr:rowOff>67784</xdr:rowOff>
    </xdr:to>
    <xdr:pic>
      <xdr:nvPicPr>
        <xdr:cNvPr id="438" name="Slika 43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0241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35</xdr:row>
      <xdr:rowOff>0</xdr:rowOff>
    </xdr:from>
    <xdr:to>
      <xdr:col>9</xdr:col>
      <xdr:colOff>1036320</xdr:colOff>
      <xdr:row>35</xdr:row>
      <xdr:rowOff>3668</xdr:rowOff>
    </xdr:to>
    <xdr:pic>
      <xdr:nvPicPr>
        <xdr:cNvPr id="439" name="Slika 43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0241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35</xdr:row>
      <xdr:rowOff>0</xdr:rowOff>
    </xdr:from>
    <xdr:to>
      <xdr:col>9</xdr:col>
      <xdr:colOff>967741</xdr:colOff>
      <xdr:row>36</xdr:row>
      <xdr:rowOff>14444</xdr:rowOff>
    </xdr:to>
    <xdr:pic>
      <xdr:nvPicPr>
        <xdr:cNvPr id="440" name="Slika 43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0241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35</xdr:row>
      <xdr:rowOff>0</xdr:rowOff>
    </xdr:from>
    <xdr:to>
      <xdr:col>9</xdr:col>
      <xdr:colOff>612139</xdr:colOff>
      <xdr:row>35</xdr:row>
      <xdr:rowOff>198</xdr:rowOff>
    </xdr:to>
    <xdr:pic>
      <xdr:nvPicPr>
        <xdr:cNvPr id="441" name="Slika 44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0241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35</xdr:row>
      <xdr:rowOff>0</xdr:rowOff>
    </xdr:from>
    <xdr:to>
      <xdr:col>9</xdr:col>
      <xdr:colOff>609600</xdr:colOff>
      <xdr:row>35</xdr:row>
      <xdr:rowOff>2637</xdr:rowOff>
    </xdr:to>
    <xdr:pic>
      <xdr:nvPicPr>
        <xdr:cNvPr id="442" name="Slika 44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024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35</xdr:row>
      <xdr:rowOff>0</xdr:rowOff>
    </xdr:from>
    <xdr:to>
      <xdr:col>9</xdr:col>
      <xdr:colOff>1209446</xdr:colOff>
      <xdr:row>35</xdr:row>
      <xdr:rowOff>1701</xdr:rowOff>
    </xdr:to>
    <xdr:pic>
      <xdr:nvPicPr>
        <xdr:cNvPr id="443" name="Slika 44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024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35</xdr:row>
      <xdr:rowOff>0</xdr:rowOff>
    </xdr:from>
    <xdr:to>
      <xdr:col>9</xdr:col>
      <xdr:colOff>609600</xdr:colOff>
      <xdr:row>35</xdr:row>
      <xdr:rowOff>2637</xdr:rowOff>
    </xdr:to>
    <xdr:pic>
      <xdr:nvPicPr>
        <xdr:cNvPr id="444" name="Slika 44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024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35</xdr:row>
      <xdr:rowOff>0</xdr:rowOff>
    </xdr:from>
    <xdr:to>
      <xdr:col>9</xdr:col>
      <xdr:colOff>1209446</xdr:colOff>
      <xdr:row>35</xdr:row>
      <xdr:rowOff>1701</xdr:rowOff>
    </xdr:to>
    <xdr:pic>
      <xdr:nvPicPr>
        <xdr:cNvPr id="445" name="Slika 44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024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35</xdr:row>
      <xdr:rowOff>0</xdr:rowOff>
    </xdr:from>
    <xdr:to>
      <xdr:col>9</xdr:col>
      <xdr:colOff>612037</xdr:colOff>
      <xdr:row>35</xdr:row>
      <xdr:rowOff>2540</xdr:rowOff>
    </xdr:to>
    <xdr:pic>
      <xdr:nvPicPr>
        <xdr:cNvPr id="446" name="Slika 44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0241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35</xdr:row>
      <xdr:rowOff>0</xdr:rowOff>
    </xdr:from>
    <xdr:to>
      <xdr:col>9</xdr:col>
      <xdr:colOff>642620</xdr:colOff>
      <xdr:row>35</xdr:row>
      <xdr:rowOff>2540</xdr:rowOff>
    </xdr:to>
    <xdr:pic>
      <xdr:nvPicPr>
        <xdr:cNvPr id="447" name="Slika 44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0241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35</xdr:row>
      <xdr:rowOff>0</xdr:rowOff>
    </xdr:from>
    <xdr:to>
      <xdr:col>9</xdr:col>
      <xdr:colOff>664202</xdr:colOff>
      <xdr:row>36</xdr:row>
      <xdr:rowOff>132080</xdr:rowOff>
    </xdr:to>
    <xdr:pic>
      <xdr:nvPicPr>
        <xdr:cNvPr id="448" name="Slika 44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0241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35</xdr:row>
      <xdr:rowOff>0</xdr:rowOff>
    </xdr:from>
    <xdr:to>
      <xdr:col>9</xdr:col>
      <xdr:colOff>612140</xdr:colOff>
      <xdr:row>35</xdr:row>
      <xdr:rowOff>0</xdr:rowOff>
    </xdr:to>
    <xdr:pic>
      <xdr:nvPicPr>
        <xdr:cNvPr id="449" name="Slika 44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02412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35</xdr:row>
      <xdr:rowOff>0</xdr:rowOff>
    </xdr:from>
    <xdr:to>
      <xdr:col>9</xdr:col>
      <xdr:colOff>1184072</xdr:colOff>
      <xdr:row>35</xdr:row>
      <xdr:rowOff>60960</xdr:rowOff>
    </xdr:to>
    <xdr:pic>
      <xdr:nvPicPr>
        <xdr:cNvPr id="450" name="Slika 44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0241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35</xdr:row>
      <xdr:rowOff>0</xdr:rowOff>
    </xdr:from>
    <xdr:to>
      <xdr:col>9</xdr:col>
      <xdr:colOff>1026160</xdr:colOff>
      <xdr:row>35</xdr:row>
      <xdr:rowOff>93980</xdr:rowOff>
    </xdr:to>
    <xdr:pic>
      <xdr:nvPicPr>
        <xdr:cNvPr id="451" name="Slika 45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0241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37</xdr:row>
      <xdr:rowOff>0</xdr:rowOff>
    </xdr:from>
    <xdr:to>
      <xdr:col>9</xdr:col>
      <xdr:colOff>1584960</xdr:colOff>
      <xdr:row>37</xdr:row>
      <xdr:rowOff>45720</xdr:rowOff>
    </xdr:to>
    <xdr:pic>
      <xdr:nvPicPr>
        <xdr:cNvPr id="452" name="Slika 45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0393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37</xdr:row>
      <xdr:rowOff>0</xdr:rowOff>
    </xdr:from>
    <xdr:to>
      <xdr:col>9</xdr:col>
      <xdr:colOff>609600</xdr:colOff>
      <xdr:row>37</xdr:row>
      <xdr:rowOff>914</xdr:rowOff>
    </xdr:to>
    <xdr:pic>
      <xdr:nvPicPr>
        <xdr:cNvPr id="453" name="Slika 45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0393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37</xdr:row>
      <xdr:rowOff>0</xdr:rowOff>
    </xdr:from>
    <xdr:to>
      <xdr:col>9</xdr:col>
      <xdr:colOff>609600</xdr:colOff>
      <xdr:row>37</xdr:row>
      <xdr:rowOff>2637</xdr:rowOff>
    </xdr:to>
    <xdr:pic>
      <xdr:nvPicPr>
        <xdr:cNvPr id="454" name="Slika 45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039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37</xdr:row>
      <xdr:rowOff>0</xdr:rowOff>
    </xdr:from>
    <xdr:to>
      <xdr:col>9</xdr:col>
      <xdr:colOff>1209446</xdr:colOff>
      <xdr:row>37</xdr:row>
      <xdr:rowOff>1701</xdr:rowOff>
    </xdr:to>
    <xdr:pic>
      <xdr:nvPicPr>
        <xdr:cNvPr id="455" name="Slika 45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039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37</xdr:row>
      <xdr:rowOff>0</xdr:rowOff>
    </xdr:from>
    <xdr:to>
      <xdr:col>9</xdr:col>
      <xdr:colOff>609600</xdr:colOff>
      <xdr:row>37</xdr:row>
      <xdr:rowOff>2637</xdr:rowOff>
    </xdr:to>
    <xdr:pic>
      <xdr:nvPicPr>
        <xdr:cNvPr id="456" name="Slika 45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0393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37</xdr:row>
      <xdr:rowOff>0</xdr:rowOff>
    </xdr:from>
    <xdr:to>
      <xdr:col>9</xdr:col>
      <xdr:colOff>1184072</xdr:colOff>
      <xdr:row>37</xdr:row>
      <xdr:rowOff>1701</xdr:rowOff>
    </xdr:to>
    <xdr:pic>
      <xdr:nvPicPr>
        <xdr:cNvPr id="457" name="Slika 45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0393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37</xdr:row>
      <xdr:rowOff>0</xdr:rowOff>
    </xdr:from>
    <xdr:to>
      <xdr:col>9</xdr:col>
      <xdr:colOff>1028700</xdr:colOff>
      <xdr:row>37</xdr:row>
      <xdr:rowOff>3952</xdr:rowOff>
    </xdr:to>
    <xdr:pic>
      <xdr:nvPicPr>
        <xdr:cNvPr id="458" name="Slika 45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0393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37</xdr:row>
      <xdr:rowOff>0</xdr:rowOff>
    </xdr:from>
    <xdr:to>
      <xdr:col>9</xdr:col>
      <xdr:colOff>937261</xdr:colOff>
      <xdr:row>37</xdr:row>
      <xdr:rowOff>67784</xdr:rowOff>
    </xdr:to>
    <xdr:pic>
      <xdr:nvPicPr>
        <xdr:cNvPr id="459" name="Slika 45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0393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37</xdr:row>
      <xdr:rowOff>0</xdr:rowOff>
    </xdr:from>
    <xdr:to>
      <xdr:col>9</xdr:col>
      <xdr:colOff>1036320</xdr:colOff>
      <xdr:row>37</xdr:row>
      <xdr:rowOff>3668</xdr:rowOff>
    </xdr:to>
    <xdr:pic>
      <xdr:nvPicPr>
        <xdr:cNvPr id="460" name="Slika 45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0393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37</xdr:row>
      <xdr:rowOff>0</xdr:rowOff>
    </xdr:from>
    <xdr:to>
      <xdr:col>9</xdr:col>
      <xdr:colOff>967741</xdr:colOff>
      <xdr:row>38</xdr:row>
      <xdr:rowOff>14444</xdr:rowOff>
    </xdr:to>
    <xdr:pic>
      <xdr:nvPicPr>
        <xdr:cNvPr id="461" name="Slika 46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0393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37</xdr:row>
      <xdr:rowOff>0</xdr:rowOff>
    </xdr:from>
    <xdr:to>
      <xdr:col>9</xdr:col>
      <xdr:colOff>612139</xdr:colOff>
      <xdr:row>37</xdr:row>
      <xdr:rowOff>198</xdr:rowOff>
    </xdr:to>
    <xdr:pic>
      <xdr:nvPicPr>
        <xdr:cNvPr id="462" name="Slika 46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0393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37</xdr:row>
      <xdr:rowOff>0</xdr:rowOff>
    </xdr:from>
    <xdr:to>
      <xdr:col>9</xdr:col>
      <xdr:colOff>609600</xdr:colOff>
      <xdr:row>37</xdr:row>
      <xdr:rowOff>2637</xdr:rowOff>
    </xdr:to>
    <xdr:pic>
      <xdr:nvPicPr>
        <xdr:cNvPr id="463" name="Slika 46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039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37</xdr:row>
      <xdr:rowOff>0</xdr:rowOff>
    </xdr:from>
    <xdr:to>
      <xdr:col>9</xdr:col>
      <xdr:colOff>1209446</xdr:colOff>
      <xdr:row>37</xdr:row>
      <xdr:rowOff>1701</xdr:rowOff>
    </xdr:to>
    <xdr:pic>
      <xdr:nvPicPr>
        <xdr:cNvPr id="464" name="Slika 46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039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37</xdr:row>
      <xdr:rowOff>0</xdr:rowOff>
    </xdr:from>
    <xdr:to>
      <xdr:col>9</xdr:col>
      <xdr:colOff>609600</xdr:colOff>
      <xdr:row>37</xdr:row>
      <xdr:rowOff>2637</xdr:rowOff>
    </xdr:to>
    <xdr:pic>
      <xdr:nvPicPr>
        <xdr:cNvPr id="465" name="Slika 46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039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37</xdr:row>
      <xdr:rowOff>0</xdr:rowOff>
    </xdr:from>
    <xdr:to>
      <xdr:col>9</xdr:col>
      <xdr:colOff>1209446</xdr:colOff>
      <xdr:row>37</xdr:row>
      <xdr:rowOff>1701</xdr:rowOff>
    </xdr:to>
    <xdr:pic>
      <xdr:nvPicPr>
        <xdr:cNvPr id="466" name="Slika 46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039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37</xdr:row>
      <xdr:rowOff>0</xdr:rowOff>
    </xdr:from>
    <xdr:to>
      <xdr:col>9</xdr:col>
      <xdr:colOff>612037</xdr:colOff>
      <xdr:row>37</xdr:row>
      <xdr:rowOff>2540</xdr:rowOff>
    </xdr:to>
    <xdr:pic>
      <xdr:nvPicPr>
        <xdr:cNvPr id="467" name="Slika 46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0393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37</xdr:row>
      <xdr:rowOff>0</xdr:rowOff>
    </xdr:from>
    <xdr:to>
      <xdr:col>9</xdr:col>
      <xdr:colOff>642620</xdr:colOff>
      <xdr:row>37</xdr:row>
      <xdr:rowOff>2540</xdr:rowOff>
    </xdr:to>
    <xdr:pic>
      <xdr:nvPicPr>
        <xdr:cNvPr id="468" name="Slika 46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0393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37</xdr:row>
      <xdr:rowOff>0</xdr:rowOff>
    </xdr:from>
    <xdr:to>
      <xdr:col>9</xdr:col>
      <xdr:colOff>664202</xdr:colOff>
      <xdr:row>38</xdr:row>
      <xdr:rowOff>132080</xdr:rowOff>
    </xdr:to>
    <xdr:pic>
      <xdr:nvPicPr>
        <xdr:cNvPr id="469" name="Slika 46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0393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37</xdr:row>
      <xdr:rowOff>0</xdr:rowOff>
    </xdr:from>
    <xdr:to>
      <xdr:col>9</xdr:col>
      <xdr:colOff>1184072</xdr:colOff>
      <xdr:row>37</xdr:row>
      <xdr:rowOff>60960</xdr:rowOff>
    </xdr:to>
    <xdr:pic>
      <xdr:nvPicPr>
        <xdr:cNvPr id="470" name="Slika 46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0393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37</xdr:row>
      <xdr:rowOff>0</xdr:rowOff>
    </xdr:from>
    <xdr:to>
      <xdr:col>9</xdr:col>
      <xdr:colOff>1026160</xdr:colOff>
      <xdr:row>37</xdr:row>
      <xdr:rowOff>93980</xdr:rowOff>
    </xdr:to>
    <xdr:pic>
      <xdr:nvPicPr>
        <xdr:cNvPr id="471" name="Slika 47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0393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39</xdr:row>
      <xdr:rowOff>0</xdr:rowOff>
    </xdr:from>
    <xdr:to>
      <xdr:col>9</xdr:col>
      <xdr:colOff>1584960</xdr:colOff>
      <xdr:row>39</xdr:row>
      <xdr:rowOff>45720</xdr:rowOff>
    </xdr:to>
    <xdr:pic>
      <xdr:nvPicPr>
        <xdr:cNvPr id="472" name="Slika 47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1765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39</xdr:row>
      <xdr:rowOff>0</xdr:rowOff>
    </xdr:from>
    <xdr:to>
      <xdr:col>9</xdr:col>
      <xdr:colOff>609600</xdr:colOff>
      <xdr:row>39</xdr:row>
      <xdr:rowOff>914</xdr:rowOff>
    </xdr:to>
    <xdr:pic>
      <xdr:nvPicPr>
        <xdr:cNvPr id="473" name="Slika 47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1765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39</xdr:row>
      <xdr:rowOff>0</xdr:rowOff>
    </xdr:from>
    <xdr:to>
      <xdr:col>9</xdr:col>
      <xdr:colOff>609600</xdr:colOff>
      <xdr:row>39</xdr:row>
      <xdr:rowOff>2637</xdr:rowOff>
    </xdr:to>
    <xdr:pic>
      <xdr:nvPicPr>
        <xdr:cNvPr id="474" name="Slika 47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1765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39</xdr:row>
      <xdr:rowOff>0</xdr:rowOff>
    </xdr:from>
    <xdr:to>
      <xdr:col>9</xdr:col>
      <xdr:colOff>1209446</xdr:colOff>
      <xdr:row>39</xdr:row>
      <xdr:rowOff>1701</xdr:rowOff>
    </xdr:to>
    <xdr:pic>
      <xdr:nvPicPr>
        <xdr:cNvPr id="475" name="Slika 47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1765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39</xdr:row>
      <xdr:rowOff>0</xdr:rowOff>
    </xdr:from>
    <xdr:to>
      <xdr:col>9</xdr:col>
      <xdr:colOff>609600</xdr:colOff>
      <xdr:row>39</xdr:row>
      <xdr:rowOff>2637</xdr:rowOff>
    </xdr:to>
    <xdr:pic>
      <xdr:nvPicPr>
        <xdr:cNvPr id="476" name="Slika 47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1765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39</xdr:row>
      <xdr:rowOff>0</xdr:rowOff>
    </xdr:from>
    <xdr:to>
      <xdr:col>9</xdr:col>
      <xdr:colOff>1184072</xdr:colOff>
      <xdr:row>39</xdr:row>
      <xdr:rowOff>1701</xdr:rowOff>
    </xdr:to>
    <xdr:pic>
      <xdr:nvPicPr>
        <xdr:cNvPr id="477" name="Slika 47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1765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39</xdr:row>
      <xdr:rowOff>0</xdr:rowOff>
    </xdr:from>
    <xdr:to>
      <xdr:col>9</xdr:col>
      <xdr:colOff>609600</xdr:colOff>
      <xdr:row>39</xdr:row>
      <xdr:rowOff>932</xdr:rowOff>
    </xdr:to>
    <xdr:pic>
      <xdr:nvPicPr>
        <xdr:cNvPr id="478" name="Slika 47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17652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39</xdr:row>
      <xdr:rowOff>0</xdr:rowOff>
    </xdr:from>
    <xdr:to>
      <xdr:col>9</xdr:col>
      <xdr:colOff>1028700</xdr:colOff>
      <xdr:row>39</xdr:row>
      <xdr:rowOff>3952</xdr:rowOff>
    </xdr:to>
    <xdr:pic>
      <xdr:nvPicPr>
        <xdr:cNvPr id="479" name="Slika 47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1765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39</xdr:row>
      <xdr:rowOff>0</xdr:rowOff>
    </xdr:from>
    <xdr:to>
      <xdr:col>9</xdr:col>
      <xdr:colOff>937261</xdr:colOff>
      <xdr:row>39</xdr:row>
      <xdr:rowOff>67784</xdr:rowOff>
    </xdr:to>
    <xdr:pic>
      <xdr:nvPicPr>
        <xdr:cNvPr id="480" name="Slika 47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1765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39</xdr:row>
      <xdr:rowOff>0</xdr:rowOff>
    </xdr:from>
    <xdr:to>
      <xdr:col>9</xdr:col>
      <xdr:colOff>1036320</xdr:colOff>
      <xdr:row>39</xdr:row>
      <xdr:rowOff>3668</xdr:rowOff>
    </xdr:to>
    <xdr:pic>
      <xdr:nvPicPr>
        <xdr:cNvPr id="481" name="Slika 48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1765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39</xdr:row>
      <xdr:rowOff>0</xdr:rowOff>
    </xdr:from>
    <xdr:to>
      <xdr:col>9</xdr:col>
      <xdr:colOff>967741</xdr:colOff>
      <xdr:row>40</xdr:row>
      <xdr:rowOff>14444</xdr:rowOff>
    </xdr:to>
    <xdr:pic>
      <xdr:nvPicPr>
        <xdr:cNvPr id="482" name="Slika 48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1765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39</xdr:row>
      <xdr:rowOff>0</xdr:rowOff>
    </xdr:from>
    <xdr:to>
      <xdr:col>9</xdr:col>
      <xdr:colOff>612139</xdr:colOff>
      <xdr:row>39</xdr:row>
      <xdr:rowOff>198</xdr:rowOff>
    </xdr:to>
    <xdr:pic>
      <xdr:nvPicPr>
        <xdr:cNvPr id="483" name="Slika 48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1765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39</xdr:row>
      <xdr:rowOff>0</xdr:rowOff>
    </xdr:from>
    <xdr:to>
      <xdr:col>9</xdr:col>
      <xdr:colOff>609600</xdr:colOff>
      <xdr:row>39</xdr:row>
      <xdr:rowOff>2637</xdr:rowOff>
    </xdr:to>
    <xdr:pic>
      <xdr:nvPicPr>
        <xdr:cNvPr id="484" name="Slika 48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1765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39</xdr:row>
      <xdr:rowOff>0</xdr:rowOff>
    </xdr:from>
    <xdr:to>
      <xdr:col>9</xdr:col>
      <xdr:colOff>1209446</xdr:colOff>
      <xdr:row>39</xdr:row>
      <xdr:rowOff>1701</xdr:rowOff>
    </xdr:to>
    <xdr:pic>
      <xdr:nvPicPr>
        <xdr:cNvPr id="485" name="Slika 48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1765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39</xdr:row>
      <xdr:rowOff>0</xdr:rowOff>
    </xdr:from>
    <xdr:to>
      <xdr:col>9</xdr:col>
      <xdr:colOff>609600</xdr:colOff>
      <xdr:row>39</xdr:row>
      <xdr:rowOff>2637</xdr:rowOff>
    </xdr:to>
    <xdr:pic>
      <xdr:nvPicPr>
        <xdr:cNvPr id="486" name="Slika 48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1765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39</xdr:row>
      <xdr:rowOff>0</xdr:rowOff>
    </xdr:from>
    <xdr:to>
      <xdr:col>9</xdr:col>
      <xdr:colOff>1209446</xdr:colOff>
      <xdr:row>39</xdr:row>
      <xdr:rowOff>1701</xdr:rowOff>
    </xdr:to>
    <xdr:pic>
      <xdr:nvPicPr>
        <xdr:cNvPr id="487" name="Slika 48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1765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39</xdr:row>
      <xdr:rowOff>0</xdr:rowOff>
    </xdr:from>
    <xdr:to>
      <xdr:col>9</xdr:col>
      <xdr:colOff>612037</xdr:colOff>
      <xdr:row>39</xdr:row>
      <xdr:rowOff>2540</xdr:rowOff>
    </xdr:to>
    <xdr:pic>
      <xdr:nvPicPr>
        <xdr:cNvPr id="488" name="Slika 48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1765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39</xdr:row>
      <xdr:rowOff>0</xdr:rowOff>
    </xdr:from>
    <xdr:to>
      <xdr:col>9</xdr:col>
      <xdr:colOff>642620</xdr:colOff>
      <xdr:row>39</xdr:row>
      <xdr:rowOff>2540</xdr:rowOff>
    </xdr:to>
    <xdr:pic>
      <xdr:nvPicPr>
        <xdr:cNvPr id="489" name="Slika 48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1765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39</xdr:row>
      <xdr:rowOff>0</xdr:rowOff>
    </xdr:from>
    <xdr:to>
      <xdr:col>9</xdr:col>
      <xdr:colOff>664202</xdr:colOff>
      <xdr:row>40</xdr:row>
      <xdr:rowOff>132080</xdr:rowOff>
    </xdr:to>
    <xdr:pic>
      <xdr:nvPicPr>
        <xdr:cNvPr id="490" name="Slika 48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1765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39</xdr:row>
      <xdr:rowOff>0</xdr:rowOff>
    </xdr:from>
    <xdr:to>
      <xdr:col>9</xdr:col>
      <xdr:colOff>612140</xdr:colOff>
      <xdr:row>39</xdr:row>
      <xdr:rowOff>932</xdr:rowOff>
    </xdr:to>
    <xdr:pic>
      <xdr:nvPicPr>
        <xdr:cNvPr id="491" name="Slika 49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17652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39</xdr:row>
      <xdr:rowOff>0</xdr:rowOff>
    </xdr:from>
    <xdr:to>
      <xdr:col>9</xdr:col>
      <xdr:colOff>1184072</xdr:colOff>
      <xdr:row>39</xdr:row>
      <xdr:rowOff>60960</xdr:rowOff>
    </xdr:to>
    <xdr:pic>
      <xdr:nvPicPr>
        <xdr:cNvPr id="492" name="Slika 49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1765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39</xdr:row>
      <xdr:rowOff>0</xdr:rowOff>
    </xdr:from>
    <xdr:to>
      <xdr:col>9</xdr:col>
      <xdr:colOff>1026160</xdr:colOff>
      <xdr:row>39</xdr:row>
      <xdr:rowOff>93980</xdr:rowOff>
    </xdr:to>
    <xdr:pic>
      <xdr:nvPicPr>
        <xdr:cNvPr id="493" name="Slika 49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1765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41</xdr:row>
      <xdr:rowOff>0</xdr:rowOff>
    </xdr:from>
    <xdr:to>
      <xdr:col>9</xdr:col>
      <xdr:colOff>1584960</xdr:colOff>
      <xdr:row>41</xdr:row>
      <xdr:rowOff>45720</xdr:rowOff>
    </xdr:to>
    <xdr:pic>
      <xdr:nvPicPr>
        <xdr:cNvPr id="494" name="Slika 49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2070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41</xdr:row>
      <xdr:rowOff>0</xdr:rowOff>
    </xdr:from>
    <xdr:to>
      <xdr:col>9</xdr:col>
      <xdr:colOff>609600</xdr:colOff>
      <xdr:row>41</xdr:row>
      <xdr:rowOff>914</xdr:rowOff>
    </xdr:to>
    <xdr:pic>
      <xdr:nvPicPr>
        <xdr:cNvPr id="495" name="Slika 49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2070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41</xdr:row>
      <xdr:rowOff>0</xdr:rowOff>
    </xdr:from>
    <xdr:to>
      <xdr:col>9</xdr:col>
      <xdr:colOff>609600</xdr:colOff>
      <xdr:row>41</xdr:row>
      <xdr:rowOff>2637</xdr:rowOff>
    </xdr:to>
    <xdr:pic>
      <xdr:nvPicPr>
        <xdr:cNvPr id="496" name="Slika 49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2070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41</xdr:row>
      <xdr:rowOff>0</xdr:rowOff>
    </xdr:from>
    <xdr:to>
      <xdr:col>9</xdr:col>
      <xdr:colOff>1209446</xdr:colOff>
      <xdr:row>41</xdr:row>
      <xdr:rowOff>1701</xdr:rowOff>
    </xdr:to>
    <xdr:pic>
      <xdr:nvPicPr>
        <xdr:cNvPr id="497" name="Slika 49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2070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41</xdr:row>
      <xdr:rowOff>0</xdr:rowOff>
    </xdr:from>
    <xdr:to>
      <xdr:col>9</xdr:col>
      <xdr:colOff>609600</xdr:colOff>
      <xdr:row>41</xdr:row>
      <xdr:rowOff>2637</xdr:rowOff>
    </xdr:to>
    <xdr:pic>
      <xdr:nvPicPr>
        <xdr:cNvPr id="498" name="Slika 49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2070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41</xdr:row>
      <xdr:rowOff>0</xdr:rowOff>
    </xdr:from>
    <xdr:to>
      <xdr:col>9</xdr:col>
      <xdr:colOff>1184072</xdr:colOff>
      <xdr:row>41</xdr:row>
      <xdr:rowOff>1701</xdr:rowOff>
    </xdr:to>
    <xdr:pic>
      <xdr:nvPicPr>
        <xdr:cNvPr id="499" name="Slika 49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2070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41</xdr:row>
      <xdr:rowOff>0</xdr:rowOff>
    </xdr:from>
    <xdr:to>
      <xdr:col>9</xdr:col>
      <xdr:colOff>1028700</xdr:colOff>
      <xdr:row>41</xdr:row>
      <xdr:rowOff>3952</xdr:rowOff>
    </xdr:to>
    <xdr:pic>
      <xdr:nvPicPr>
        <xdr:cNvPr id="500" name="Slika 49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2070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41</xdr:row>
      <xdr:rowOff>0</xdr:rowOff>
    </xdr:from>
    <xdr:to>
      <xdr:col>9</xdr:col>
      <xdr:colOff>937261</xdr:colOff>
      <xdr:row>41</xdr:row>
      <xdr:rowOff>67784</xdr:rowOff>
    </xdr:to>
    <xdr:pic>
      <xdr:nvPicPr>
        <xdr:cNvPr id="501" name="Slika 50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2070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41</xdr:row>
      <xdr:rowOff>0</xdr:rowOff>
    </xdr:from>
    <xdr:to>
      <xdr:col>9</xdr:col>
      <xdr:colOff>1036320</xdr:colOff>
      <xdr:row>41</xdr:row>
      <xdr:rowOff>3668</xdr:rowOff>
    </xdr:to>
    <xdr:pic>
      <xdr:nvPicPr>
        <xdr:cNvPr id="502" name="Slika 50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2070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41</xdr:row>
      <xdr:rowOff>0</xdr:rowOff>
    </xdr:from>
    <xdr:to>
      <xdr:col>9</xdr:col>
      <xdr:colOff>967741</xdr:colOff>
      <xdr:row>42</xdr:row>
      <xdr:rowOff>14444</xdr:rowOff>
    </xdr:to>
    <xdr:pic>
      <xdr:nvPicPr>
        <xdr:cNvPr id="503" name="Slika 50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2070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41</xdr:row>
      <xdr:rowOff>0</xdr:rowOff>
    </xdr:from>
    <xdr:to>
      <xdr:col>9</xdr:col>
      <xdr:colOff>612139</xdr:colOff>
      <xdr:row>41</xdr:row>
      <xdr:rowOff>198</xdr:rowOff>
    </xdr:to>
    <xdr:pic>
      <xdr:nvPicPr>
        <xdr:cNvPr id="504" name="Slika 50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2070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41</xdr:row>
      <xdr:rowOff>0</xdr:rowOff>
    </xdr:from>
    <xdr:to>
      <xdr:col>9</xdr:col>
      <xdr:colOff>609600</xdr:colOff>
      <xdr:row>41</xdr:row>
      <xdr:rowOff>2637</xdr:rowOff>
    </xdr:to>
    <xdr:pic>
      <xdr:nvPicPr>
        <xdr:cNvPr id="505" name="Slika 50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2070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41</xdr:row>
      <xdr:rowOff>0</xdr:rowOff>
    </xdr:from>
    <xdr:to>
      <xdr:col>9</xdr:col>
      <xdr:colOff>1209446</xdr:colOff>
      <xdr:row>41</xdr:row>
      <xdr:rowOff>1701</xdr:rowOff>
    </xdr:to>
    <xdr:pic>
      <xdr:nvPicPr>
        <xdr:cNvPr id="506" name="Slika 50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2070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41</xdr:row>
      <xdr:rowOff>0</xdr:rowOff>
    </xdr:from>
    <xdr:to>
      <xdr:col>9</xdr:col>
      <xdr:colOff>609600</xdr:colOff>
      <xdr:row>41</xdr:row>
      <xdr:rowOff>2637</xdr:rowOff>
    </xdr:to>
    <xdr:pic>
      <xdr:nvPicPr>
        <xdr:cNvPr id="507" name="Slika 50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2070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41</xdr:row>
      <xdr:rowOff>0</xdr:rowOff>
    </xdr:from>
    <xdr:to>
      <xdr:col>9</xdr:col>
      <xdr:colOff>1209446</xdr:colOff>
      <xdr:row>41</xdr:row>
      <xdr:rowOff>1701</xdr:rowOff>
    </xdr:to>
    <xdr:pic>
      <xdr:nvPicPr>
        <xdr:cNvPr id="508" name="Slika 50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2070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41</xdr:row>
      <xdr:rowOff>0</xdr:rowOff>
    </xdr:from>
    <xdr:to>
      <xdr:col>9</xdr:col>
      <xdr:colOff>612037</xdr:colOff>
      <xdr:row>41</xdr:row>
      <xdr:rowOff>2540</xdr:rowOff>
    </xdr:to>
    <xdr:pic>
      <xdr:nvPicPr>
        <xdr:cNvPr id="509" name="Slika 50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2070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41</xdr:row>
      <xdr:rowOff>0</xdr:rowOff>
    </xdr:from>
    <xdr:to>
      <xdr:col>9</xdr:col>
      <xdr:colOff>642620</xdr:colOff>
      <xdr:row>41</xdr:row>
      <xdr:rowOff>2540</xdr:rowOff>
    </xdr:to>
    <xdr:pic>
      <xdr:nvPicPr>
        <xdr:cNvPr id="510" name="Slika 50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2070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41</xdr:row>
      <xdr:rowOff>0</xdr:rowOff>
    </xdr:from>
    <xdr:to>
      <xdr:col>9</xdr:col>
      <xdr:colOff>664202</xdr:colOff>
      <xdr:row>42</xdr:row>
      <xdr:rowOff>132080</xdr:rowOff>
    </xdr:to>
    <xdr:pic>
      <xdr:nvPicPr>
        <xdr:cNvPr id="511" name="Slika 51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2070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41</xdr:row>
      <xdr:rowOff>0</xdr:rowOff>
    </xdr:from>
    <xdr:to>
      <xdr:col>9</xdr:col>
      <xdr:colOff>1184072</xdr:colOff>
      <xdr:row>41</xdr:row>
      <xdr:rowOff>60960</xdr:rowOff>
    </xdr:to>
    <xdr:pic>
      <xdr:nvPicPr>
        <xdr:cNvPr id="512" name="Slika 51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2070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41</xdr:row>
      <xdr:rowOff>0</xdr:rowOff>
    </xdr:from>
    <xdr:to>
      <xdr:col>9</xdr:col>
      <xdr:colOff>1026160</xdr:colOff>
      <xdr:row>41</xdr:row>
      <xdr:rowOff>93980</xdr:rowOff>
    </xdr:to>
    <xdr:pic>
      <xdr:nvPicPr>
        <xdr:cNvPr id="513" name="Slika 51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2070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43</xdr:row>
      <xdr:rowOff>0</xdr:rowOff>
    </xdr:from>
    <xdr:to>
      <xdr:col>9</xdr:col>
      <xdr:colOff>1584960</xdr:colOff>
      <xdr:row>43</xdr:row>
      <xdr:rowOff>45720</xdr:rowOff>
    </xdr:to>
    <xdr:pic>
      <xdr:nvPicPr>
        <xdr:cNvPr id="514" name="Slika 51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2832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43</xdr:row>
      <xdr:rowOff>0</xdr:rowOff>
    </xdr:from>
    <xdr:to>
      <xdr:col>9</xdr:col>
      <xdr:colOff>609600</xdr:colOff>
      <xdr:row>43</xdr:row>
      <xdr:rowOff>914</xdr:rowOff>
    </xdr:to>
    <xdr:pic>
      <xdr:nvPicPr>
        <xdr:cNvPr id="515" name="Slika 51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2832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43</xdr:row>
      <xdr:rowOff>0</xdr:rowOff>
    </xdr:from>
    <xdr:to>
      <xdr:col>9</xdr:col>
      <xdr:colOff>609600</xdr:colOff>
      <xdr:row>43</xdr:row>
      <xdr:rowOff>2637</xdr:rowOff>
    </xdr:to>
    <xdr:pic>
      <xdr:nvPicPr>
        <xdr:cNvPr id="516" name="Slika 51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283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43</xdr:row>
      <xdr:rowOff>0</xdr:rowOff>
    </xdr:from>
    <xdr:to>
      <xdr:col>9</xdr:col>
      <xdr:colOff>1209446</xdr:colOff>
      <xdr:row>43</xdr:row>
      <xdr:rowOff>1701</xdr:rowOff>
    </xdr:to>
    <xdr:pic>
      <xdr:nvPicPr>
        <xdr:cNvPr id="517" name="Slika 51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283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43</xdr:row>
      <xdr:rowOff>0</xdr:rowOff>
    </xdr:from>
    <xdr:to>
      <xdr:col>9</xdr:col>
      <xdr:colOff>609600</xdr:colOff>
      <xdr:row>43</xdr:row>
      <xdr:rowOff>2637</xdr:rowOff>
    </xdr:to>
    <xdr:pic>
      <xdr:nvPicPr>
        <xdr:cNvPr id="518" name="Slika 51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2832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43</xdr:row>
      <xdr:rowOff>0</xdr:rowOff>
    </xdr:from>
    <xdr:to>
      <xdr:col>9</xdr:col>
      <xdr:colOff>1184072</xdr:colOff>
      <xdr:row>43</xdr:row>
      <xdr:rowOff>1701</xdr:rowOff>
    </xdr:to>
    <xdr:pic>
      <xdr:nvPicPr>
        <xdr:cNvPr id="519" name="Slika 51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2832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43</xdr:row>
      <xdr:rowOff>0</xdr:rowOff>
    </xdr:from>
    <xdr:to>
      <xdr:col>9</xdr:col>
      <xdr:colOff>609600</xdr:colOff>
      <xdr:row>43</xdr:row>
      <xdr:rowOff>466</xdr:rowOff>
    </xdr:to>
    <xdr:pic>
      <xdr:nvPicPr>
        <xdr:cNvPr id="520" name="Slika 51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28320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43</xdr:row>
      <xdr:rowOff>0</xdr:rowOff>
    </xdr:from>
    <xdr:to>
      <xdr:col>9</xdr:col>
      <xdr:colOff>1028700</xdr:colOff>
      <xdr:row>43</xdr:row>
      <xdr:rowOff>3952</xdr:rowOff>
    </xdr:to>
    <xdr:pic>
      <xdr:nvPicPr>
        <xdr:cNvPr id="521" name="Slika 52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2832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43</xdr:row>
      <xdr:rowOff>0</xdr:rowOff>
    </xdr:from>
    <xdr:to>
      <xdr:col>9</xdr:col>
      <xdr:colOff>937261</xdr:colOff>
      <xdr:row>43</xdr:row>
      <xdr:rowOff>67784</xdr:rowOff>
    </xdr:to>
    <xdr:pic>
      <xdr:nvPicPr>
        <xdr:cNvPr id="522" name="Slika 52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2832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43</xdr:row>
      <xdr:rowOff>0</xdr:rowOff>
    </xdr:from>
    <xdr:to>
      <xdr:col>9</xdr:col>
      <xdr:colOff>1036320</xdr:colOff>
      <xdr:row>43</xdr:row>
      <xdr:rowOff>3668</xdr:rowOff>
    </xdr:to>
    <xdr:pic>
      <xdr:nvPicPr>
        <xdr:cNvPr id="523" name="Slika 52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2832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43</xdr:row>
      <xdr:rowOff>0</xdr:rowOff>
    </xdr:from>
    <xdr:to>
      <xdr:col>9</xdr:col>
      <xdr:colOff>967741</xdr:colOff>
      <xdr:row>44</xdr:row>
      <xdr:rowOff>14444</xdr:rowOff>
    </xdr:to>
    <xdr:pic>
      <xdr:nvPicPr>
        <xdr:cNvPr id="524" name="Slika 52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2832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43</xdr:row>
      <xdr:rowOff>0</xdr:rowOff>
    </xdr:from>
    <xdr:to>
      <xdr:col>9</xdr:col>
      <xdr:colOff>612139</xdr:colOff>
      <xdr:row>43</xdr:row>
      <xdr:rowOff>198</xdr:rowOff>
    </xdr:to>
    <xdr:pic>
      <xdr:nvPicPr>
        <xdr:cNvPr id="525" name="Slika 52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2832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43</xdr:row>
      <xdr:rowOff>0</xdr:rowOff>
    </xdr:from>
    <xdr:to>
      <xdr:col>9</xdr:col>
      <xdr:colOff>609600</xdr:colOff>
      <xdr:row>43</xdr:row>
      <xdr:rowOff>2637</xdr:rowOff>
    </xdr:to>
    <xdr:pic>
      <xdr:nvPicPr>
        <xdr:cNvPr id="526" name="Slika 52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283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43</xdr:row>
      <xdr:rowOff>0</xdr:rowOff>
    </xdr:from>
    <xdr:to>
      <xdr:col>9</xdr:col>
      <xdr:colOff>1209446</xdr:colOff>
      <xdr:row>43</xdr:row>
      <xdr:rowOff>1701</xdr:rowOff>
    </xdr:to>
    <xdr:pic>
      <xdr:nvPicPr>
        <xdr:cNvPr id="527" name="Slika 52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283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43</xdr:row>
      <xdr:rowOff>0</xdr:rowOff>
    </xdr:from>
    <xdr:to>
      <xdr:col>9</xdr:col>
      <xdr:colOff>609600</xdr:colOff>
      <xdr:row>43</xdr:row>
      <xdr:rowOff>2637</xdr:rowOff>
    </xdr:to>
    <xdr:pic>
      <xdr:nvPicPr>
        <xdr:cNvPr id="528" name="Slika 52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283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43</xdr:row>
      <xdr:rowOff>0</xdr:rowOff>
    </xdr:from>
    <xdr:to>
      <xdr:col>9</xdr:col>
      <xdr:colOff>1209446</xdr:colOff>
      <xdr:row>43</xdr:row>
      <xdr:rowOff>1701</xdr:rowOff>
    </xdr:to>
    <xdr:pic>
      <xdr:nvPicPr>
        <xdr:cNvPr id="529" name="Slika 52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283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43</xdr:row>
      <xdr:rowOff>0</xdr:rowOff>
    </xdr:from>
    <xdr:to>
      <xdr:col>9</xdr:col>
      <xdr:colOff>612037</xdr:colOff>
      <xdr:row>43</xdr:row>
      <xdr:rowOff>2540</xdr:rowOff>
    </xdr:to>
    <xdr:pic>
      <xdr:nvPicPr>
        <xdr:cNvPr id="530" name="Slika 52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2832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43</xdr:row>
      <xdr:rowOff>0</xdr:rowOff>
    </xdr:from>
    <xdr:to>
      <xdr:col>9</xdr:col>
      <xdr:colOff>642620</xdr:colOff>
      <xdr:row>43</xdr:row>
      <xdr:rowOff>2540</xdr:rowOff>
    </xdr:to>
    <xdr:pic>
      <xdr:nvPicPr>
        <xdr:cNvPr id="531" name="Slika 53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2832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43</xdr:row>
      <xdr:rowOff>0</xdr:rowOff>
    </xdr:from>
    <xdr:to>
      <xdr:col>9</xdr:col>
      <xdr:colOff>664202</xdr:colOff>
      <xdr:row>44</xdr:row>
      <xdr:rowOff>132080</xdr:rowOff>
    </xdr:to>
    <xdr:pic>
      <xdr:nvPicPr>
        <xdr:cNvPr id="532" name="Slika 53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2832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43</xdr:row>
      <xdr:rowOff>0</xdr:rowOff>
    </xdr:from>
    <xdr:to>
      <xdr:col>9</xdr:col>
      <xdr:colOff>612140</xdr:colOff>
      <xdr:row>43</xdr:row>
      <xdr:rowOff>466</xdr:rowOff>
    </xdr:to>
    <xdr:pic>
      <xdr:nvPicPr>
        <xdr:cNvPr id="533" name="Slika 53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28320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43</xdr:row>
      <xdr:rowOff>0</xdr:rowOff>
    </xdr:from>
    <xdr:to>
      <xdr:col>9</xdr:col>
      <xdr:colOff>1184072</xdr:colOff>
      <xdr:row>43</xdr:row>
      <xdr:rowOff>60960</xdr:rowOff>
    </xdr:to>
    <xdr:pic>
      <xdr:nvPicPr>
        <xdr:cNvPr id="534" name="Slika 53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2832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43</xdr:row>
      <xdr:rowOff>0</xdr:rowOff>
    </xdr:from>
    <xdr:to>
      <xdr:col>9</xdr:col>
      <xdr:colOff>1026160</xdr:colOff>
      <xdr:row>43</xdr:row>
      <xdr:rowOff>93980</xdr:rowOff>
    </xdr:to>
    <xdr:pic>
      <xdr:nvPicPr>
        <xdr:cNvPr id="535" name="Slika 53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2832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45</xdr:row>
      <xdr:rowOff>0</xdr:rowOff>
    </xdr:from>
    <xdr:to>
      <xdr:col>9</xdr:col>
      <xdr:colOff>1584960</xdr:colOff>
      <xdr:row>45</xdr:row>
      <xdr:rowOff>45720</xdr:rowOff>
    </xdr:to>
    <xdr:pic>
      <xdr:nvPicPr>
        <xdr:cNvPr id="536" name="Slika 53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31368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45</xdr:row>
      <xdr:rowOff>0</xdr:rowOff>
    </xdr:from>
    <xdr:to>
      <xdr:col>9</xdr:col>
      <xdr:colOff>609600</xdr:colOff>
      <xdr:row>45</xdr:row>
      <xdr:rowOff>914</xdr:rowOff>
    </xdr:to>
    <xdr:pic>
      <xdr:nvPicPr>
        <xdr:cNvPr id="537" name="Slika 53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31368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45</xdr:row>
      <xdr:rowOff>0</xdr:rowOff>
    </xdr:from>
    <xdr:to>
      <xdr:col>9</xdr:col>
      <xdr:colOff>609600</xdr:colOff>
      <xdr:row>45</xdr:row>
      <xdr:rowOff>2637</xdr:rowOff>
    </xdr:to>
    <xdr:pic>
      <xdr:nvPicPr>
        <xdr:cNvPr id="538" name="Slika 53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136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45</xdr:row>
      <xdr:rowOff>0</xdr:rowOff>
    </xdr:from>
    <xdr:to>
      <xdr:col>9</xdr:col>
      <xdr:colOff>1209446</xdr:colOff>
      <xdr:row>45</xdr:row>
      <xdr:rowOff>1701</xdr:rowOff>
    </xdr:to>
    <xdr:pic>
      <xdr:nvPicPr>
        <xdr:cNvPr id="539" name="Slika 53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136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45</xdr:row>
      <xdr:rowOff>0</xdr:rowOff>
    </xdr:from>
    <xdr:to>
      <xdr:col>9</xdr:col>
      <xdr:colOff>609600</xdr:colOff>
      <xdr:row>45</xdr:row>
      <xdr:rowOff>2637</xdr:rowOff>
    </xdr:to>
    <xdr:pic>
      <xdr:nvPicPr>
        <xdr:cNvPr id="540" name="Slika 53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31368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45</xdr:row>
      <xdr:rowOff>0</xdr:rowOff>
    </xdr:from>
    <xdr:to>
      <xdr:col>9</xdr:col>
      <xdr:colOff>1184072</xdr:colOff>
      <xdr:row>45</xdr:row>
      <xdr:rowOff>1701</xdr:rowOff>
    </xdr:to>
    <xdr:pic>
      <xdr:nvPicPr>
        <xdr:cNvPr id="541" name="Slika 54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31368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45</xdr:row>
      <xdr:rowOff>0</xdr:rowOff>
    </xdr:from>
    <xdr:to>
      <xdr:col>9</xdr:col>
      <xdr:colOff>1028700</xdr:colOff>
      <xdr:row>45</xdr:row>
      <xdr:rowOff>3952</xdr:rowOff>
    </xdr:to>
    <xdr:pic>
      <xdr:nvPicPr>
        <xdr:cNvPr id="542" name="Slika 54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31368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45</xdr:row>
      <xdr:rowOff>0</xdr:rowOff>
    </xdr:from>
    <xdr:to>
      <xdr:col>9</xdr:col>
      <xdr:colOff>937261</xdr:colOff>
      <xdr:row>45</xdr:row>
      <xdr:rowOff>67784</xdr:rowOff>
    </xdr:to>
    <xdr:pic>
      <xdr:nvPicPr>
        <xdr:cNvPr id="543" name="Slika 54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31368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45</xdr:row>
      <xdr:rowOff>0</xdr:rowOff>
    </xdr:from>
    <xdr:to>
      <xdr:col>9</xdr:col>
      <xdr:colOff>1036320</xdr:colOff>
      <xdr:row>45</xdr:row>
      <xdr:rowOff>3668</xdr:rowOff>
    </xdr:to>
    <xdr:pic>
      <xdr:nvPicPr>
        <xdr:cNvPr id="544" name="Slika 54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31368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45</xdr:row>
      <xdr:rowOff>0</xdr:rowOff>
    </xdr:from>
    <xdr:to>
      <xdr:col>9</xdr:col>
      <xdr:colOff>967741</xdr:colOff>
      <xdr:row>46</xdr:row>
      <xdr:rowOff>14444</xdr:rowOff>
    </xdr:to>
    <xdr:pic>
      <xdr:nvPicPr>
        <xdr:cNvPr id="545" name="Slika 54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31368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45</xdr:row>
      <xdr:rowOff>0</xdr:rowOff>
    </xdr:from>
    <xdr:to>
      <xdr:col>9</xdr:col>
      <xdr:colOff>612139</xdr:colOff>
      <xdr:row>45</xdr:row>
      <xdr:rowOff>198</xdr:rowOff>
    </xdr:to>
    <xdr:pic>
      <xdr:nvPicPr>
        <xdr:cNvPr id="546" name="Slika 54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31368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45</xdr:row>
      <xdr:rowOff>0</xdr:rowOff>
    </xdr:from>
    <xdr:to>
      <xdr:col>9</xdr:col>
      <xdr:colOff>609600</xdr:colOff>
      <xdr:row>45</xdr:row>
      <xdr:rowOff>2637</xdr:rowOff>
    </xdr:to>
    <xdr:pic>
      <xdr:nvPicPr>
        <xdr:cNvPr id="547" name="Slika 54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136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45</xdr:row>
      <xdr:rowOff>0</xdr:rowOff>
    </xdr:from>
    <xdr:to>
      <xdr:col>9</xdr:col>
      <xdr:colOff>1209446</xdr:colOff>
      <xdr:row>45</xdr:row>
      <xdr:rowOff>1701</xdr:rowOff>
    </xdr:to>
    <xdr:pic>
      <xdr:nvPicPr>
        <xdr:cNvPr id="548" name="Slika 54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136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45</xdr:row>
      <xdr:rowOff>0</xdr:rowOff>
    </xdr:from>
    <xdr:to>
      <xdr:col>9</xdr:col>
      <xdr:colOff>609600</xdr:colOff>
      <xdr:row>45</xdr:row>
      <xdr:rowOff>2637</xdr:rowOff>
    </xdr:to>
    <xdr:pic>
      <xdr:nvPicPr>
        <xdr:cNvPr id="549" name="Slika 54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136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45</xdr:row>
      <xdr:rowOff>0</xdr:rowOff>
    </xdr:from>
    <xdr:to>
      <xdr:col>9</xdr:col>
      <xdr:colOff>1209446</xdr:colOff>
      <xdr:row>45</xdr:row>
      <xdr:rowOff>1701</xdr:rowOff>
    </xdr:to>
    <xdr:pic>
      <xdr:nvPicPr>
        <xdr:cNvPr id="550" name="Slika 54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136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45</xdr:row>
      <xdr:rowOff>0</xdr:rowOff>
    </xdr:from>
    <xdr:to>
      <xdr:col>9</xdr:col>
      <xdr:colOff>612037</xdr:colOff>
      <xdr:row>45</xdr:row>
      <xdr:rowOff>2540</xdr:rowOff>
    </xdr:to>
    <xdr:pic>
      <xdr:nvPicPr>
        <xdr:cNvPr id="551" name="Slika 550"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31368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45</xdr:row>
      <xdr:rowOff>0</xdr:rowOff>
    </xdr:from>
    <xdr:to>
      <xdr:col>9</xdr:col>
      <xdr:colOff>642620</xdr:colOff>
      <xdr:row>45</xdr:row>
      <xdr:rowOff>2540</xdr:rowOff>
    </xdr:to>
    <xdr:pic>
      <xdr:nvPicPr>
        <xdr:cNvPr id="552" name="Slika 55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31368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45</xdr:row>
      <xdr:rowOff>0</xdr:rowOff>
    </xdr:from>
    <xdr:to>
      <xdr:col>9</xdr:col>
      <xdr:colOff>664202</xdr:colOff>
      <xdr:row>46</xdr:row>
      <xdr:rowOff>132080</xdr:rowOff>
    </xdr:to>
    <xdr:pic>
      <xdr:nvPicPr>
        <xdr:cNvPr id="553" name="Slika 552"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31368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45</xdr:row>
      <xdr:rowOff>0</xdr:rowOff>
    </xdr:from>
    <xdr:to>
      <xdr:col>9</xdr:col>
      <xdr:colOff>1184072</xdr:colOff>
      <xdr:row>45</xdr:row>
      <xdr:rowOff>60960</xdr:rowOff>
    </xdr:to>
    <xdr:pic>
      <xdr:nvPicPr>
        <xdr:cNvPr id="554" name="Slika 55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31368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45</xdr:row>
      <xdr:rowOff>0</xdr:rowOff>
    </xdr:from>
    <xdr:to>
      <xdr:col>9</xdr:col>
      <xdr:colOff>1026160</xdr:colOff>
      <xdr:row>45</xdr:row>
      <xdr:rowOff>93980</xdr:rowOff>
    </xdr:to>
    <xdr:pic>
      <xdr:nvPicPr>
        <xdr:cNvPr id="555" name="Slika 55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31368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47</xdr:row>
      <xdr:rowOff>0</xdr:rowOff>
    </xdr:from>
    <xdr:to>
      <xdr:col>9</xdr:col>
      <xdr:colOff>1584960</xdr:colOff>
      <xdr:row>47</xdr:row>
      <xdr:rowOff>45720</xdr:rowOff>
    </xdr:to>
    <xdr:pic>
      <xdr:nvPicPr>
        <xdr:cNvPr id="556" name="Slika 55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3594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47</xdr:row>
      <xdr:rowOff>0</xdr:rowOff>
    </xdr:from>
    <xdr:to>
      <xdr:col>9</xdr:col>
      <xdr:colOff>609600</xdr:colOff>
      <xdr:row>47</xdr:row>
      <xdr:rowOff>914</xdr:rowOff>
    </xdr:to>
    <xdr:pic>
      <xdr:nvPicPr>
        <xdr:cNvPr id="557" name="Slika 55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3594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47</xdr:row>
      <xdr:rowOff>0</xdr:rowOff>
    </xdr:from>
    <xdr:to>
      <xdr:col>9</xdr:col>
      <xdr:colOff>609600</xdr:colOff>
      <xdr:row>47</xdr:row>
      <xdr:rowOff>2637</xdr:rowOff>
    </xdr:to>
    <xdr:pic>
      <xdr:nvPicPr>
        <xdr:cNvPr id="558" name="Slika 55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59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47</xdr:row>
      <xdr:rowOff>0</xdr:rowOff>
    </xdr:from>
    <xdr:to>
      <xdr:col>9</xdr:col>
      <xdr:colOff>1209446</xdr:colOff>
      <xdr:row>47</xdr:row>
      <xdr:rowOff>1701</xdr:rowOff>
    </xdr:to>
    <xdr:pic>
      <xdr:nvPicPr>
        <xdr:cNvPr id="559" name="Slika 55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59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47</xdr:row>
      <xdr:rowOff>0</xdr:rowOff>
    </xdr:from>
    <xdr:to>
      <xdr:col>9</xdr:col>
      <xdr:colOff>609600</xdr:colOff>
      <xdr:row>47</xdr:row>
      <xdr:rowOff>2637</xdr:rowOff>
    </xdr:to>
    <xdr:pic>
      <xdr:nvPicPr>
        <xdr:cNvPr id="560" name="Slika 55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3594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47</xdr:row>
      <xdr:rowOff>0</xdr:rowOff>
    </xdr:from>
    <xdr:to>
      <xdr:col>9</xdr:col>
      <xdr:colOff>1184072</xdr:colOff>
      <xdr:row>47</xdr:row>
      <xdr:rowOff>1701</xdr:rowOff>
    </xdr:to>
    <xdr:pic>
      <xdr:nvPicPr>
        <xdr:cNvPr id="561" name="Slika 56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3594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47</xdr:row>
      <xdr:rowOff>0</xdr:rowOff>
    </xdr:from>
    <xdr:to>
      <xdr:col>9</xdr:col>
      <xdr:colOff>609600</xdr:colOff>
      <xdr:row>47</xdr:row>
      <xdr:rowOff>0</xdr:rowOff>
    </xdr:to>
    <xdr:pic>
      <xdr:nvPicPr>
        <xdr:cNvPr id="562" name="Slika 56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35940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47</xdr:row>
      <xdr:rowOff>0</xdr:rowOff>
    </xdr:from>
    <xdr:to>
      <xdr:col>9</xdr:col>
      <xdr:colOff>1028700</xdr:colOff>
      <xdr:row>47</xdr:row>
      <xdr:rowOff>3952</xdr:rowOff>
    </xdr:to>
    <xdr:pic>
      <xdr:nvPicPr>
        <xdr:cNvPr id="563" name="Slika 56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3594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47</xdr:row>
      <xdr:rowOff>0</xdr:rowOff>
    </xdr:from>
    <xdr:to>
      <xdr:col>9</xdr:col>
      <xdr:colOff>937261</xdr:colOff>
      <xdr:row>47</xdr:row>
      <xdr:rowOff>67784</xdr:rowOff>
    </xdr:to>
    <xdr:pic>
      <xdr:nvPicPr>
        <xdr:cNvPr id="564" name="Slika 56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3594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47</xdr:row>
      <xdr:rowOff>0</xdr:rowOff>
    </xdr:from>
    <xdr:to>
      <xdr:col>9</xdr:col>
      <xdr:colOff>1036320</xdr:colOff>
      <xdr:row>47</xdr:row>
      <xdr:rowOff>3668</xdr:rowOff>
    </xdr:to>
    <xdr:pic>
      <xdr:nvPicPr>
        <xdr:cNvPr id="565" name="Slika 56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3594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47</xdr:row>
      <xdr:rowOff>0</xdr:rowOff>
    </xdr:from>
    <xdr:to>
      <xdr:col>9</xdr:col>
      <xdr:colOff>967741</xdr:colOff>
      <xdr:row>48</xdr:row>
      <xdr:rowOff>14444</xdr:rowOff>
    </xdr:to>
    <xdr:pic>
      <xdr:nvPicPr>
        <xdr:cNvPr id="566" name="Slika 56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3594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47</xdr:row>
      <xdr:rowOff>0</xdr:rowOff>
    </xdr:from>
    <xdr:to>
      <xdr:col>9</xdr:col>
      <xdr:colOff>612139</xdr:colOff>
      <xdr:row>47</xdr:row>
      <xdr:rowOff>198</xdr:rowOff>
    </xdr:to>
    <xdr:pic>
      <xdr:nvPicPr>
        <xdr:cNvPr id="567" name="Slika 56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3594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47</xdr:row>
      <xdr:rowOff>0</xdr:rowOff>
    </xdr:from>
    <xdr:to>
      <xdr:col>9</xdr:col>
      <xdr:colOff>609600</xdr:colOff>
      <xdr:row>47</xdr:row>
      <xdr:rowOff>2637</xdr:rowOff>
    </xdr:to>
    <xdr:pic>
      <xdr:nvPicPr>
        <xdr:cNvPr id="568" name="Slika 56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59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47</xdr:row>
      <xdr:rowOff>0</xdr:rowOff>
    </xdr:from>
    <xdr:to>
      <xdr:col>9</xdr:col>
      <xdr:colOff>1209446</xdr:colOff>
      <xdr:row>47</xdr:row>
      <xdr:rowOff>1701</xdr:rowOff>
    </xdr:to>
    <xdr:pic>
      <xdr:nvPicPr>
        <xdr:cNvPr id="569" name="Slika 56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59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47</xdr:row>
      <xdr:rowOff>0</xdr:rowOff>
    </xdr:from>
    <xdr:to>
      <xdr:col>9</xdr:col>
      <xdr:colOff>609600</xdr:colOff>
      <xdr:row>47</xdr:row>
      <xdr:rowOff>2637</xdr:rowOff>
    </xdr:to>
    <xdr:pic>
      <xdr:nvPicPr>
        <xdr:cNvPr id="570" name="Slika 56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59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47</xdr:row>
      <xdr:rowOff>0</xdr:rowOff>
    </xdr:from>
    <xdr:to>
      <xdr:col>9</xdr:col>
      <xdr:colOff>1209446</xdr:colOff>
      <xdr:row>47</xdr:row>
      <xdr:rowOff>1701</xdr:rowOff>
    </xdr:to>
    <xdr:pic>
      <xdr:nvPicPr>
        <xdr:cNvPr id="571" name="Slika 57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59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47</xdr:row>
      <xdr:rowOff>0</xdr:rowOff>
    </xdr:from>
    <xdr:to>
      <xdr:col>9</xdr:col>
      <xdr:colOff>612037</xdr:colOff>
      <xdr:row>47</xdr:row>
      <xdr:rowOff>2540</xdr:rowOff>
    </xdr:to>
    <xdr:pic>
      <xdr:nvPicPr>
        <xdr:cNvPr id="572" name="Slika 57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3594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47</xdr:row>
      <xdr:rowOff>0</xdr:rowOff>
    </xdr:from>
    <xdr:to>
      <xdr:col>9</xdr:col>
      <xdr:colOff>642620</xdr:colOff>
      <xdr:row>47</xdr:row>
      <xdr:rowOff>2540</xdr:rowOff>
    </xdr:to>
    <xdr:pic>
      <xdr:nvPicPr>
        <xdr:cNvPr id="573" name="Slika 57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3594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47</xdr:row>
      <xdr:rowOff>0</xdr:rowOff>
    </xdr:from>
    <xdr:to>
      <xdr:col>9</xdr:col>
      <xdr:colOff>664202</xdr:colOff>
      <xdr:row>48</xdr:row>
      <xdr:rowOff>132080</xdr:rowOff>
    </xdr:to>
    <xdr:pic>
      <xdr:nvPicPr>
        <xdr:cNvPr id="574" name="Slika 57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3594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47</xdr:row>
      <xdr:rowOff>0</xdr:rowOff>
    </xdr:from>
    <xdr:to>
      <xdr:col>9</xdr:col>
      <xdr:colOff>612140</xdr:colOff>
      <xdr:row>47</xdr:row>
      <xdr:rowOff>0</xdr:rowOff>
    </xdr:to>
    <xdr:pic>
      <xdr:nvPicPr>
        <xdr:cNvPr id="575" name="Slika 57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35940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47</xdr:row>
      <xdr:rowOff>0</xdr:rowOff>
    </xdr:from>
    <xdr:to>
      <xdr:col>9</xdr:col>
      <xdr:colOff>1184072</xdr:colOff>
      <xdr:row>47</xdr:row>
      <xdr:rowOff>60960</xdr:rowOff>
    </xdr:to>
    <xdr:pic>
      <xdr:nvPicPr>
        <xdr:cNvPr id="576" name="Slika 57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3594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47</xdr:row>
      <xdr:rowOff>0</xdr:rowOff>
    </xdr:from>
    <xdr:to>
      <xdr:col>9</xdr:col>
      <xdr:colOff>1026160</xdr:colOff>
      <xdr:row>47</xdr:row>
      <xdr:rowOff>93980</xdr:rowOff>
    </xdr:to>
    <xdr:pic>
      <xdr:nvPicPr>
        <xdr:cNvPr id="577" name="Slika 57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3594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49</xdr:row>
      <xdr:rowOff>0</xdr:rowOff>
    </xdr:from>
    <xdr:to>
      <xdr:col>9</xdr:col>
      <xdr:colOff>1584960</xdr:colOff>
      <xdr:row>49</xdr:row>
      <xdr:rowOff>45720</xdr:rowOff>
    </xdr:to>
    <xdr:pic>
      <xdr:nvPicPr>
        <xdr:cNvPr id="578" name="Slika 57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38988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49</xdr:row>
      <xdr:rowOff>0</xdr:rowOff>
    </xdr:from>
    <xdr:to>
      <xdr:col>9</xdr:col>
      <xdr:colOff>609600</xdr:colOff>
      <xdr:row>49</xdr:row>
      <xdr:rowOff>914</xdr:rowOff>
    </xdr:to>
    <xdr:pic>
      <xdr:nvPicPr>
        <xdr:cNvPr id="579" name="Slika 57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38988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49</xdr:row>
      <xdr:rowOff>0</xdr:rowOff>
    </xdr:from>
    <xdr:to>
      <xdr:col>9</xdr:col>
      <xdr:colOff>609600</xdr:colOff>
      <xdr:row>49</xdr:row>
      <xdr:rowOff>2637</xdr:rowOff>
    </xdr:to>
    <xdr:pic>
      <xdr:nvPicPr>
        <xdr:cNvPr id="580" name="Slika 57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898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49</xdr:row>
      <xdr:rowOff>0</xdr:rowOff>
    </xdr:from>
    <xdr:to>
      <xdr:col>9</xdr:col>
      <xdr:colOff>1209446</xdr:colOff>
      <xdr:row>49</xdr:row>
      <xdr:rowOff>1701</xdr:rowOff>
    </xdr:to>
    <xdr:pic>
      <xdr:nvPicPr>
        <xdr:cNvPr id="581" name="Slika 58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898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49</xdr:row>
      <xdr:rowOff>0</xdr:rowOff>
    </xdr:from>
    <xdr:to>
      <xdr:col>9</xdr:col>
      <xdr:colOff>609600</xdr:colOff>
      <xdr:row>49</xdr:row>
      <xdr:rowOff>2637</xdr:rowOff>
    </xdr:to>
    <xdr:pic>
      <xdr:nvPicPr>
        <xdr:cNvPr id="582" name="Slika 58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38988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49</xdr:row>
      <xdr:rowOff>0</xdr:rowOff>
    </xdr:from>
    <xdr:to>
      <xdr:col>9</xdr:col>
      <xdr:colOff>1184072</xdr:colOff>
      <xdr:row>49</xdr:row>
      <xdr:rowOff>1701</xdr:rowOff>
    </xdr:to>
    <xdr:pic>
      <xdr:nvPicPr>
        <xdr:cNvPr id="583" name="Slika 58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38988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49</xdr:row>
      <xdr:rowOff>0</xdr:rowOff>
    </xdr:from>
    <xdr:to>
      <xdr:col>9</xdr:col>
      <xdr:colOff>1028700</xdr:colOff>
      <xdr:row>49</xdr:row>
      <xdr:rowOff>3952</xdr:rowOff>
    </xdr:to>
    <xdr:pic>
      <xdr:nvPicPr>
        <xdr:cNvPr id="584" name="Slika 58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38988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49</xdr:row>
      <xdr:rowOff>0</xdr:rowOff>
    </xdr:from>
    <xdr:to>
      <xdr:col>9</xdr:col>
      <xdr:colOff>937261</xdr:colOff>
      <xdr:row>49</xdr:row>
      <xdr:rowOff>67784</xdr:rowOff>
    </xdr:to>
    <xdr:pic>
      <xdr:nvPicPr>
        <xdr:cNvPr id="585" name="Slika 58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38988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49</xdr:row>
      <xdr:rowOff>0</xdr:rowOff>
    </xdr:from>
    <xdr:to>
      <xdr:col>9</xdr:col>
      <xdr:colOff>1036320</xdr:colOff>
      <xdr:row>49</xdr:row>
      <xdr:rowOff>3668</xdr:rowOff>
    </xdr:to>
    <xdr:pic>
      <xdr:nvPicPr>
        <xdr:cNvPr id="586" name="Slika 58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38988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49</xdr:row>
      <xdr:rowOff>0</xdr:rowOff>
    </xdr:from>
    <xdr:to>
      <xdr:col>9</xdr:col>
      <xdr:colOff>967741</xdr:colOff>
      <xdr:row>50</xdr:row>
      <xdr:rowOff>14444</xdr:rowOff>
    </xdr:to>
    <xdr:pic>
      <xdr:nvPicPr>
        <xdr:cNvPr id="587" name="Slika 58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38988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49</xdr:row>
      <xdr:rowOff>0</xdr:rowOff>
    </xdr:from>
    <xdr:to>
      <xdr:col>9</xdr:col>
      <xdr:colOff>612139</xdr:colOff>
      <xdr:row>49</xdr:row>
      <xdr:rowOff>198</xdr:rowOff>
    </xdr:to>
    <xdr:pic>
      <xdr:nvPicPr>
        <xdr:cNvPr id="588" name="Slika 587"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38988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49</xdr:row>
      <xdr:rowOff>0</xdr:rowOff>
    </xdr:from>
    <xdr:to>
      <xdr:col>9</xdr:col>
      <xdr:colOff>609600</xdr:colOff>
      <xdr:row>49</xdr:row>
      <xdr:rowOff>2637</xdr:rowOff>
    </xdr:to>
    <xdr:pic>
      <xdr:nvPicPr>
        <xdr:cNvPr id="589" name="Slika 58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898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49</xdr:row>
      <xdr:rowOff>0</xdr:rowOff>
    </xdr:from>
    <xdr:to>
      <xdr:col>9</xdr:col>
      <xdr:colOff>1209446</xdr:colOff>
      <xdr:row>49</xdr:row>
      <xdr:rowOff>1701</xdr:rowOff>
    </xdr:to>
    <xdr:pic>
      <xdr:nvPicPr>
        <xdr:cNvPr id="590" name="Slika 58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898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49</xdr:row>
      <xdr:rowOff>0</xdr:rowOff>
    </xdr:from>
    <xdr:to>
      <xdr:col>9</xdr:col>
      <xdr:colOff>609600</xdr:colOff>
      <xdr:row>49</xdr:row>
      <xdr:rowOff>2637</xdr:rowOff>
    </xdr:to>
    <xdr:pic>
      <xdr:nvPicPr>
        <xdr:cNvPr id="591" name="Slika 59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3898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49</xdr:row>
      <xdr:rowOff>0</xdr:rowOff>
    </xdr:from>
    <xdr:to>
      <xdr:col>9</xdr:col>
      <xdr:colOff>1209446</xdr:colOff>
      <xdr:row>49</xdr:row>
      <xdr:rowOff>1701</xdr:rowOff>
    </xdr:to>
    <xdr:pic>
      <xdr:nvPicPr>
        <xdr:cNvPr id="592" name="Slika 59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3898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49</xdr:row>
      <xdr:rowOff>0</xdr:rowOff>
    </xdr:from>
    <xdr:to>
      <xdr:col>9</xdr:col>
      <xdr:colOff>612037</xdr:colOff>
      <xdr:row>49</xdr:row>
      <xdr:rowOff>2540</xdr:rowOff>
    </xdr:to>
    <xdr:pic>
      <xdr:nvPicPr>
        <xdr:cNvPr id="593" name="Slika 592"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38988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49</xdr:row>
      <xdr:rowOff>0</xdr:rowOff>
    </xdr:from>
    <xdr:to>
      <xdr:col>9</xdr:col>
      <xdr:colOff>642620</xdr:colOff>
      <xdr:row>49</xdr:row>
      <xdr:rowOff>2540</xdr:rowOff>
    </xdr:to>
    <xdr:pic>
      <xdr:nvPicPr>
        <xdr:cNvPr id="594" name="Slika 593"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38988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49</xdr:row>
      <xdr:rowOff>0</xdr:rowOff>
    </xdr:from>
    <xdr:to>
      <xdr:col>9</xdr:col>
      <xdr:colOff>664202</xdr:colOff>
      <xdr:row>50</xdr:row>
      <xdr:rowOff>132080</xdr:rowOff>
    </xdr:to>
    <xdr:pic>
      <xdr:nvPicPr>
        <xdr:cNvPr id="595" name="Slika 594"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38988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49</xdr:row>
      <xdr:rowOff>0</xdr:rowOff>
    </xdr:from>
    <xdr:to>
      <xdr:col>9</xdr:col>
      <xdr:colOff>1184072</xdr:colOff>
      <xdr:row>49</xdr:row>
      <xdr:rowOff>60960</xdr:rowOff>
    </xdr:to>
    <xdr:pic>
      <xdr:nvPicPr>
        <xdr:cNvPr id="596" name="Slika 59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38988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49</xdr:row>
      <xdr:rowOff>0</xdr:rowOff>
    </xdr:from>
    <xdr:to>
      <xdr:col>9</xdr:col>
      <xdr:colOff>1026160</xdr:colOff>
      <xdr:row>49</xdr:row>
      <xdr:rowOff>93980</xdr:rowOff>
    </xdr:to>
    <xdr:pic>
      <xdr:nvPicPr>
        <xdr:cNvPr id="597" name="Slika 59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38988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51</xdr:row>
      <xdr:rowOff>0</xdr:rowOff>
    </xdr:from>
    <xdr:to>
      <xdr:col>9</xdr:col>
      <xdr:colOff>1584960</xdr:colOff>
      <xdr:row>51</xdr:row>
      <xdr:rowOff>45720</xdr:rowOff>
    </xdr:to>
    <xdr:pic>
      <xdr:nvPicPr>
        <xdr:cNvPr id="598" name="Slika 59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4965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51</xdr:row>
      <xdr:rowOff>0</xdr:rowOff>
    </xdr:from>
    <xdr:to>
      <xdr:col>9</xdr:col>
      <xdr:colOff>609600</xdr:colOff>
      <xdr:row>51</xdr:row>
      <xdr:rowOff>914</xdr:rowOff>
    </xdr:to>
    <xdr:pic>
      <xdr:nvPicPr>
        <xdr:cNvPr id="599" name="Slika 59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4965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51</xdr:row>
      <xdr:rowOff>0</xdr:rowOff>
    </xdr:from>
    <xdr:to>
      <xdr:col>9</xdr:col>
      <xdr:colOff>609600</xdr:colOff>
      <xdr:row>51</xdr:row>
      <xdr:rowOff>2637</xdr:rowOff>
    </xdr:to>
    <xdr:pic>
      <xdr:nvPicPr>
        <xdr:cNvPr id="600" name="Slika 59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496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51</xdr:row>
      <xdr:rowOff>0</xdr:rowOff>
    </xdr:from>
    <xdr:to>
      <xdr:col>9</xdr:col>
      <xdr:colOff>1209446</xdr:colOff>
      <xdr:row>51</xdr:row>
      <xdr:rowOff>1701</xdr:rowOff>
    </xdr:to>
    <xdr:pic>
      <xdr:nvPicPr>
        <xdr:cNvPr id="601" name="Slika 60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496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51</xdr:row>
      <xdr:rowOff>0</xdr:rowOff>
    </xdr:from>
    <xdr:to>
      <xdr:col>9</xdr:col>
      <xdr:colOff>609600</xdr:colOff>
      <xdr:row>51</xdr:row>
      <xdr:rowOff>2637</xdr:rowOff>
    </xdr:to>
    <xdr:pic>
      <xdr:nvPicPr>
        <xdr:cNvPr id="602" name="Slika 60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4965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51</xdr:row>
      <xdr:rowOff>0</xdr:rowOff>
    </xdr:from>
    <xdr:to>
      <xdr:col>9</xdr:col>
      <xdr:colOff>1184072</xdr:colOff>
      <xdr:row>51</xdr:row>
      <xdr:rowOff>1701</xdr:rowOff>
    </xdr:to>
    <xdr:pic>
      <xdr:nvPicPr>
        <xdr:cNvPr id="603" name="Slika 60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4965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51</xdr:row>
      <xdr:rowOff>0</xdr:rowOff>
    </xdr:from>
    <xdr:to>
      <xdr:col>9</xdr:col>
      <xdr:colOff>609600</xdr:colOff>
      <xdr:row>51</xdr:row>
      <xdr:rowOff>932</xdr:rowOff>
    </xdr:to>
    <xdr:pic>
      <xdr:nvPicPr>
        <xdr:cNvPr id="604" name="Slika 60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4965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51</xdr:row>
      <xdr:rowOff>0</xdr:rowOff>
    </xdr:from>
    <xdr:to>
      <xdr:col>9</xdr:col>
      <xdr:colOff>1028700</xdr:colOff>
      <xdr:row>51</xdr:row>
      <xdr:rowOff>3952</xdr:rowOff>
    </xdr:to>
    <xdr:pic>
      <xdr:nvPicPr>
        <xdr:cNvPr id="605" name="Slika 60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4965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51</xdr:row>
      <xdr:rowOff>0</xdr:rowOff>
    </xdr:from>
    <xdr:to>
      <xdr:col>9</xdr:col>
      <xdr:colOff>937261</xdr:colOff>
      <xdr:row>51</xdr:row>
      <xdr:rowOff>67784</xdr:rowOff>
    </xdr:to>
    <xdr:pic>
      <xdr:nvPicPr>
        <xdr:cNvPr id="606" name="Slika 60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4965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51</xdr:row>
      <xdr:rowOff>0</xdr:rowOff>
    </xdr:from>
    <xdr:to>
      <xdr:col>9</xdr:col>
      <xdr:colOff>1036320</xdr:colOff>
      <xdr:row>51</xdr:row>
      <xdr:rowOff>3668</xdr:rowOff>
    </xdr:to>
    <xdr:pic>
      <xdr:nvPicPr>
        <xdr:cNvPr id="607" name="Slika 60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4965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51</xdr:row>
      <xdr:rowOff>0</xdr:rowOff>
    </xdr:from>
    <xdr:to>
      <xdr:col>9</xdr:col>
      <xdr:colOff>967741</xdr:colOff>
      <xdr:row>52</xdr:row>
      <xdr:rowOff>14444</xdr:rowOff>
    </xdr:to>
    <xdr:pic>
      <xdr:nvPicPr>
        <xdr:cNvPr id="608" name="Slika 60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4965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51</xdr:row>
      <xdr:rowOff>0</xdr:rowOff>
    </xdr:from>
    <xdr:to>
      <xdr:col>9</xdr:col>
      <xdr:colOff>612139</xdr:colOff>
      <xdr:row>51</xdr:row>
      <xdr:rowOff>198</xdr:rowOff>
    </xdr:to>
    <xdr:pic>
      <xdr:nvPicPr>
        <xdr:cNvPr id="609" name="Slika 60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4965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51</xdr:row>
      <xdr:rowOff>0</xdr:rowOff>
    </xdr:from>
    <xdr:to>
      <xdr:col>9</xdr:col>
      <xdr:colOff>609600</xdr:colOff>
      <xdr:row>51</xdr:row>
      <xdr:rowOff>2637</xdr:rowOff>
    </xdr:to>
    <xdr:pic>
      <xdr:nvPicPr>
        <xdr:cNvPr id="610" name="Slika 60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496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51</xdr:row>
      <xdr:rowOff>0</xdr:rowOff>
    </xdr:from>
    <xdr:to>
      <xdr:col>9</xdr:col>
      <xdr:colOff>1209446</xdr:colOff>
      <xdr:row>51</xdr:row>
      <xdr:rowOff>1701</xdr:rowOff>
    </xdr:to>
    <xdr:pic>
      <xdr:nvPicPr>
        <xdr:cNvPr id="611" name="Slika 61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496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51</xdr:row>
      <xdr:rowOff>0</xdr:rowOff>
    </xdr:from>
    <xdr:to>
      <xdr:col>9</xdr:col>
      <xdr:colOff>609600</xdr:colOff>
      <xdr:row>51</xdr:row>
      <xdr:rowOff>2637</xdr:rowOff>
    </xdr:to>
    <xdr:pic>
      <xdr:nvPicPr>
        <xdr:cNvPr id="612" name="Slika 61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496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51</xdr:row>
      <xdr:rowOff>0</xdr:rowOff>
    </xdr:from>
    <xdr:to>
      <xdr:col>9</xdr:col>
      <xdr:colOff>1209446</xdr:colOff>
      <xdr:row>51</xdr:row>
      <xdr:rowOff>1701</xdr:rowOff>
    </xdr:to>
    <xdr:pic>
      <xdr:nvPicPr>
        <xdr:cNvPr id="613" name="Slika 61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496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51</xdr:row>
      <xdr:rowOff>0</xdr:rowOff>
    </xdr:from>
    <xdr:to>
      <xdr:col>9</xdr:col>
      <xdr:colOff>612037</xdr:colOff>
      <xdr:row>51</xdr:row>
      <xdr:rowOff>2540</xdr:rowOff>
    </xdr:to>
    <xdr:pic>
      <xdr:nvPicPr>
        <xdr:cNvPr id="614" name="Slika 61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4965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51</xdr:row>
      <xdr:rowOff>0</xdr:rowOff>
    </xdr:from>
    <xdr:to>
      <xdr:col>9</xdr:col>
      <xdr:colOff>642620</xdr:colOff>
      <xdr:row>51</xdr:row>
      <xdr:rowOff>2540</xdr:rowOff>
    </xdr:to>
    <xdr:pic>
      <xdr:nvPicPr>
        <xdr:cNvPr id="615" name="Slika 61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4965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51</xdr:row>
      <xdr:rowOff>0</xdr:rowOff>
    </xdr:from>
    <xdr:to>
      <xdr:col>9</xdr:col>
      <xdr:colOff>664202</xdr:colOff>
      <xdr:row>52</xdr:row>
      <xdr:rowOff>132080</xdr:rowOff>
    </xdr:to>
    <xdr:pic>
      <xdr:nvPicPr>
        <xdr:cNvPr id="616" name="Slika 61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4965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51</xdr:row>
      <xdr:rowOff>0</xdr:rowOff>
    </xdr:from>
    <xdr:to>
      <xdr:col>9</xdr:col>
      <xdr:colOff>612140</xdr:colOff>
      <xdr:row>51</xdr:row>
      <xdr:rowOff>932</xdr:rowOff>
    </xdr:to>
    <xdr:pic>
      <xdr:nvPicPr>
        <xdr:cNvPr id="617" name="Slika 61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4965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51</xdr:row>
      <xdr:rowOff>0</xdr:rowOff>
    </xdr:from>
    <xdr:to>
      <xdr:col>9</xdr:col>
      <xdr:colOff>1184072</xdr:colOff>
      <xdr:row>51</xdr:row>
      <xdr:rowOff>60960</xdr:rowOff>
    </xdr:to>
    <xdr:pic>
      <xdr:nvPicPr>
        <xdr:cNvPr id="618" name="Slika 61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4965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51</xdr:row>
      <xdr:rowOff>0</xdr:rowOff>
    </xdr:from>
    <xdr:to>
      <xdr:col>9</xdr:col>
      <xdr:colOff>1026160</xdr:colOff>
      <xdr:row>51</xdr:row>
      <xdr:rowOff>93980</xdr:rowOff>
    </xdr:to>
    <xdr:pic>
      <xdr:nvPicPr>
        <xdr:cNvPr id="619" name="Slika 61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4965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53</xdr:row>
      <xdr:rowOff>0</xdr:rowOff>
    </xdr:from>
    <xdr:to>
      <xdr:col>9</xdr:col>
      <xdr:colOff>1584960</xdr:colOff>
      <xdr:row>53</xdr:row>
      <xdr:rowOff>45720</xdr:rowOff>
    </xdr:to>
    <xdr:pic>
      <xdr:nvPicPr>
        <xdr:cNvPr id="620" name="Slika 61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5270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53</xdr:row>
      <xdr:rowOff>0</xdr:rowOff>
    </xdr:from>
    <xdr:to>
      <xdr:col>9</xdr:col>
      <xdr:colOff>609600</xdr:colOff>
      <xdr:row>53</xdr:row>
      <xdr:rowOff>914</xdr:rowOff>
    </xdr:to>
    <xdr:pic>
      <xdr:nvPicPr>
        <xdr:cNvPr id="621" name="Slika 62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5270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53</xdr:row>
      <xdr:rowOff>0</xdr:rowOff>
    </xdr:from>
    <xdr:to>
      <xdr:col>9</xdr:col>
      <xdr:colOff>609600</xdr:colOff>
      <xdr:row>53</xdr:row>
      <xdr:rowOff>2637</xdr:rowOff>
    </xdr:to>
    <xdr:pic>
      <xdr:nvPicPr>
        <xdr:cNvPr id="622" name="Slika 62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527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53</xdr:row>
      <xdr:rowOff>0</xdr:rowOff>
    </xdr:from>
    <xdr:to>
      <xdr:col>9</xdr:col>
      <xdr:colOff>1209446</xdr:colOff>
      <xdr:row>53</xdr:row>
      <xdr:rowOff>1701</xdr:rowOff>
    </xdr:to>
    <xdr:pic>
      <xdr:nvPicPr>
        <xdr:cNvPr id="623" name="Slika 62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527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53</xdr:row>
      <xdr:rowOff>0</xdr:rowOff>
    </xdr:from>
    <xdr:to>
      <xdr:col>9</xdr:col>
      <xdr:colOff>609600</xdr:colOff>
      <xdr:row>53</xdr:row>
      <xdr:rowOff>2637</xdr:rowOff>
    </xdr:to>
    <xdr:pic>
      <xdr:nvPicPr>
        <xdr:cNvPr id="624" name="Slika 62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5270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53</xdr:row>
      <xdr:rowOff>0</xdr:rowOff>
    </xdr:from>
    <xdr:to>
      <xdr:col>9</xdr:col>
      <xdr:colOff>1184072</xdr:colOff>
      <xdr:row>53</xdr:row>
      <xdr:rowOff>1701</xdr:rowOff>
    </xdr:to>
    <xdr:pic>
      <xdr:nvPicPr>
        <xdr:cNvPr id="625" name="Slika 62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5270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53</xdr:row>
      <xdr:rowOff>0</xdr:rowOff>
    </xdr:from>
    <xdr:to>
      <xdr:col>9</xdr:col>
      <xdr:colOff>1028700</xdr:colOff>
      <xdr:row>53</xdr:row>
      <xdr:rowOff>3952</xdr:rowOff>
    </xdr:to>
    <xdr:pic>
      <xdr:nvPicPr>
        <xdr:cNvPr id="626" name="Slika 62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5270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53</xdr:row>
      <xdr:rowOff>0</xdr:rowOff>
    </xdr:from>
    <xdr:to>
      <xdr:col>9</xdr:col>
      <xdr:colOff>937261</xdr:colOff>
      <xdr:row>53</xdr:row>
      <xdr:rowOff>67784</xdr:rowOff>
    </xdr:to>
    <xdr:pic>
      <xdr:nvPicPr>
        <xdr:cNvPr id="627" name="Slika 62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5270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53</xdr:row>
      <xdr:rowOff>0</xdr:rowOff>
    </xdr:from>
    <xdr:to>
      <xdr:col>9</xdr:col>
      <xdr:colOff>1036320</xdr:colOff>
      <xdr:row>53</xdr:row>
      <xdr:rowOff>3668</xdr:rowOff>
    </xdr:to>
    <xdr:pic>
      <xdr:nvPicPr>
        <xdr:cNvPr id="628" name="Slika 62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5270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53</xdr:row>
      <xdr:rowOff>0</xdr:rowOff>
    </xdr:from>
    <xdr:to>
      <xdr:col>9</xdr:col>
      <xdr:colOff>967741</xdr:colOff>
      <xdr:row>54</xdr:row>
      <xdr:rowOff>14444</xdr:rowOff>
    </xdr:to>
    <xdr:pic>
      <xdr:nvPicPr>
        <xdr:cNvPr id="629" name="Slika 62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5270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53</xdr:row>
      <xdr:rowOff>0</xdr:rowOff>
    </xdr:from>
    <xdr:to>
      <xdr:col>9</xdr:col>
      <xdr:colOff>612139</xdr:colOff>
      <xdr:row>53</xdr:row>
      <xdr:rowOff>198</xdr:rowOff>
    </xdr:to>
    <xdr:pic>
      <xdr:nvPicPr>
        <xdr:cNvPr id="630" name="Slika 62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5270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53</xdr:row>
      <xdr:rowOff>0</xdr:rowOff>
    </xdr:from>
    <xdr:to>
      <xdr:col>9</xdr:col>
      <xdr:colOff>609600</xdr:colOff>
      <xdr:row>53</xdr:row>
      <xdr:rowOff>2637</xdr:rowOff>
    </xdr:to>
    <xdr:pic>
      <xdr:nvPicPr>
        <xdr:cNvPr id="631" name="Slika 63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527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53</xdr:row>
      <xdr:rowOff>0</xdr:rowOff>
    </xdr:from>
    <xdr:to>
      <xdr:col>9</xdr:col>
      <xdr:colOff>1209446</xdr:colOff>
      <xdr:row>53</xdr:row>
      <xdr:rowOff>1701</xdr:rowOff>
    </xdr:to>
    <xdr:pic>
      <xdr:nvPicPr>
        <xdr:cNvPr id="632" name="Slika 63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527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53</xdr:row>
      <xdr:rowOff>0</xdr:rowOff>
    </xdr:from>
    <xdr:to>
      <xdr:col>9</xdr:col>
      <xdr:colOff>609600</xdr:colOff>
      <xdr:row>53</xdr:row>
      <xdr:rowOff>2637</xdr:rowOff>
    </xdr:to>
    <xdr:pic>
      <xdr:nvPicPr>
        <xdr:cNvPr id="633" name="Slika 63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527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53</xdr:row>
      <xdr:rowOff>0</xdr:rowOff>
    </xdr:from>
    <xdr:to>
      <xdr:col>9</xdr:col>
      <xdr:colOff>1209446</xdr:colOff>
      <xdr:row>53</xdr:row>
      <xdr:rowOff>1701</xdr:rowOff>
    </xdr:to>
    <xdr:pic>
      <xdr:nvPicPr>
        <xdr:cNvPr id="634" name="Slika 63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527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53</xdr:row>
      <xdr:rowOff>0</xdr:rowOff>
    </xdr:from>
    <xdr:to>
      <xdr:col>9</xdr:col>
      <xdr:colOff>612037</xdr:colOff>
      <xdr:row>53</xdr:row>
      <xdr:rowOff>2540</xdr:rowOff>
    </xdr:to>
    <xdr:pic>
      <xdr:nvPicPr>
        <xdr:cNvPr id="635" name="Slika 63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5270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53</xdr:row>
      <xdr:rowOff>0</xdr:rowOff>
    </xdr:from>
    <xdr:to>
      <xdr:col>9</xdr:col>
      <xdr:colOff>642620</xdr:colOff>
      <xdr:row>53</xdr:row>
      <xdr:rowOff>2540</xdr:rowOff>
    </xdr:to>
    <xdr:pic>
      <xdr:nvPicPr>
        <xdr:cNvPr id="636" name="Slika 63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5270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53</xdr:row>
      <xdr:rowOff>0</xdr:rowOff>
    </xdr:from>
    <xdr:to>
      <xdr:col>9</xdr:col>
      <xdr:colOff>664202</xdr:colOff>
      <xdr:row>54</xdr:row>
      <xdr:rowOff>132080</xdr:rowOff>
    </xdr:to>
    <xdr:pic>
      <xdr:nvPicPr>
        <xdr:cNvPr id="637" name="Slika 63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5270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53</xdr:row>
      <xdr:rowOff>0</xdr:rowOff>
    </xdr:from>
    <xdr:to>
      <xdr:col>9</xdr:col>
      <xdr:colOff>1184072</xdr:colOff>
      <xdr:row>53</xdr:row>
      <xdr:rowOff>60960</xdr:rowOff>
    </xdr:to>
    <xdr:pic>
      <xdr:nvPicPr>
        <xdr:cNvPr id="638" name="Slika 63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5270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53</xdr:row>
      <xdr:rowOff>0</xdr:rowOff>
    </xdr:from>
    <xdr:to>
      <xdr:col>9</xdr:col>
      <xdr:colOff>1026160</xdr:colOff>
      <xdr:row>53</xdr:row>
      <xdr:rowOff>93980</xdr:rowOff>
    </xdr:to>
    <xdr:pic>
      <xdr:nvPicPr>
        <xdr:cNvPr id="639" name="Slika 63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5270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55</xdr:row>
      <xdr:rowOff>0</xdr:rowOff>
    </xdr:from>
    <xdr:to>
      <xdr:col>9</xdr:col>
      <xdr:colOff>1584960</xdr:colOff>
      <xdr:row>55</xdr:row>
      <xdr:rowOff>45720</xdr:rowOff>
    </xdr:to>
    <xdr:pic>
      <xdr:nvPicPr>
        <xdr:cNvPr id="640" name="Slika 63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6337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55</xdr:row>
      <xdr:rowOff>0</xdr:rowOff>
    </xdr:from>
    <xdr:to>
      <xdr:col>9</xdr:col>
      <xdr:colOff>609600</xdr:colOff>
      <xdr:row>55</xdr:row>
      <xdr:rowOff>914</xdr:rowOff>
    </xdr:to>
    <xdr:pic>
      <xdr:nvPicPr>
        <xdr:cNvPr id="641" name="Slika 64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6337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55</xdr:row>
      <xdr:rowOff>0</xdr:rowOff>
    </xdr:from>
    <xdr:to>
      <xdr:col>9</xdr:col>
      <xdr:colOff>609600</xdr:colOff>
      <xdr:row>55</xdr:row>
      <xdr:rowOff>2637</xdr:rowOff>
    </xdr:to>
    <xdr:pic>
      <xdr:nvPicPr>
        <xdr:cNvPr id="642" name="Slika 64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6337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55</xdr:row>
      <xdr:rowOff>0</xdr:rowOff>
    </xdr:from>
    <xdr:to>
      <xdr:col>9</xdr:col>
      <xdr:colOff>1209446</xdr:colOff>
      <xdr:row>55</xdr:row>
      <xdr:rowOff>1701</xdr:rowOff>
    </xdr:to>
    <xdr:pic>
      <xdr:nvPicPr>
        <xdr:cNvPr id="643" name="Slika 64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6337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55</xdr:row>
      <xdr:rowOff>0</xdr:rowOff>
    </xdr:from>
    <xdr:to>
      <xdr:col>9</xdr:col>
      <xdr:colOff>609600</xdr:colOff>
      <xdr:row>55</xdr:row>
      <xdr:rowOff>2637</xdr:rowOff>
    </xdr:to>
    <xdr:pic>
      <xdr:nvPicPr>
        <xdr:cNvPr id="644" name="Slika 64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6337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55</xdr:row>
      <xdr:rowOff>0</xdr:rowOff>
    </xdr:from>
    <xdr:to>
      <xdr:col>9</xdr:col>
      <xdr:colOff>1184072</xdr:colOff>
      <xdr:row>55</xdr:row>
      <xdr:rowOff>1701</xdr:rowOff>
    </xdr:to>
    <xdr:pic>
      <xdr:nvPicPr>
        <xdr:cNvPr id="645" name="Slika 64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6337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55</xdr:row>
      <xdr:rowOff>0</xdr:rowOff>
    </xdr:from>
    <xdr:to>
      <xdr:col>9</xdr:col>
      <xdr:colOff>609600</xdr:colOff>
      <xdr:row>55</xdr:row>
      <xdr:rowOff>0</xdr:rowOff>
    </xdr:to>
    <xdr:pic>
      <xdr:nvPicPr>
        <xdr:cNvPr id="646" name="Slika 64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63372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55</xdr:row>
      <xdr:rowOff>0</xdr:rowOff>
    </xdr:from>
    <xdr:to>
      <xdr:col>9</xdr:col>
      <xdr:colOff>1028700</xdr:colOff>
      <xdr:row>55</xdr:row>
      <xdr:rowOff>3952</xdr:rowOff>
    </xdr:to>
    <xdr:pic>
      <xdr:nvPicPr>
        <xdr:cNvPr id="647" name="Slika 64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6337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55</xdr:row>
      <xdr:rowOff>0</xdr:rowOff>
    </xdr:from>
    <xdr:to>
      <xdr:col>9</xdr:col>
      <xdr:colOff>937261</xdr:colOff>
      <xdr:row>55</xdr:row>
      <xdr:rowOff>67784</xdr:rowOff>
    </xdr:to>
    <xdr:pic>
      <xdr:nvPicPr>
        <xdr:cNvPr id="648" name="Slika 64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6337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55</xdr:row>
      <xdr:rowOff>0</xdr:rowOff>
    </xdr:from>
    <xdr:to>
      <xdr:col>9</xdr:col>
      <xdr:colOff>1036320</xdr:colOff>
      <xdr:row>55</xdr:row>
      <xdr:rowOff>3668</xdr:rowOff>
    </xdr:to>
    <xdr:pic>
      <xdr:nvPicPr>
        <xdr:cNvPr id="649" name="Slika 64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6337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55</xdr:row>
      <xdr:rowOff>0</xdr:rowOff>
    </xdr:from>
    <xdr:to>
      <xdr:col>9</xdr:col>
      <xdr:colOff>967741</xdr:colOff>
      <xdr:row>56</xdr:row>
      <xdr:rowOff>14444</xdr:rowOff>
    </xdr:to>
    <xdr:pic>
      <xdr:nvPicPr>
        <xdr:cNvPr id="650" name="Slika 64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6337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55</xdr:row>
      <xdr:rowOff>0</xdr:rowOff>
    </xdr:from>
    <xdr:to>
      <xdr:col>9</xdr:col>
      <xdr:colOff>612139</xdr:colOff>
      <xdr:row>55</xdr:row>
      <xdr:rowOff>198</xdr:rowOff>
    </xdr:to>
    <xdr:pic>
      <xdr:nvPicPr>
        <xdr:cNvPr id="651" name="Slika 65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6337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55</xdr:row>
      <xdr:rowOff>0</xdr:rowOff>
    </xdr:from>
    <xdr:to>
      <xdr:col>9</xdr:col>
      <xdr:colOff>609600</xdr:colOff>
      <xdr:row>55</xdr:row>
      <xdr:rowOff>2637</xdr:rowOff>
    </xdr:to>
    <xdr:pic>
      <xdr:nvPicPr>
        <xdr:cNvPr id="652" name="Slika 65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6337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55</xdr:row>
      <xdr:rowOff>0</xdr:rowOff>
    </xdr:from>
    <xdr:to>
      <xdr:col>9</xdr:col>
      <xdr:colOff>1209446</xdr:colOff>
      <xdr:row>55</xdr:row>
      <xdr:rowOff>1701</xdr:rowOff>
    </xdr:to>
    <xdr:pic>
      <xdr:nvPicPr>
        <xdr:cNvPr id="653" name="Slika 65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6337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55</xdr:row>
      <xdr:rowOff>0</xdr:rowOff>
    </xdr:from>
    <xdr:to>
      <xdr:col>9</xdr:col>
      <xdr:colOff>609600</xdr:colOff>
      <xdr:row>55</xdr:row>
      <xdr:rowOff>2637</xdr:rowOff>
    </xdr:to>
    <xdr:pic>
      <xdr:nvPicPr>
        <xdr:cNvPr id="654" name="Slika 65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6337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55</xdr:row>
      <xdr:rowOff>0</xdr:rowOff>
    </xdr:from>
    <xdr:to>
      <xdr:col>9</xdr:col>
      <xdr:colOff>1209446</xdr:colOff>
      <xdr:row>55</xdr:row>
      <xdr:rowOff>1701</xdr:rowOff>
    </xdr:to>
    <xdr:pic>
      <xdr:nvPicPr>
        <xdr:cNvPr id="655" name="Slika 65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6337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55</xdr:row>
      <xdr:rowOff>0</xdr:rowOff>
    </xdr:from>
    <xdr:to>
      <xdr:col>9</xdr:col>
      <xdr:colOff>612037</xdr:colOff>
      <xdr:row>55</xdr:row>
      <xdr:rowOff>2540</xdr:rowOff>
    </xdr:to>
    <xdr:pic>
      <xdr:nvPicPr>
        <xdr:cNvPr id="656" name="Slika 65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6337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55</xdr:row>
      <xdr:rowOff>0</xdr:rowOff>
    </xdr:from>
    <xdr:to>
      <xdr:col>9</xdr:col>
      <xdr:colOff>642620</xdr:colOff>
      <xdr:row>55</xdr:row>
      <xdr:rowOff>2540</xdr:rowOff>
    </xdr:to>
    <xdr:pic>
      <xdr:nvPicPr>
        <xdr:cNvPr id="657" name="Slika 65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6337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55</xdr:row>
      <xdr:rowOff>0</xdr:rowOff>
    </xdr:from>
    <xdr:to>
      <xdr:col>9</xdr:col>
      <xdr:colOff>664202</xdr:colOff>
      <xdr:row>56</xdr:row>
      <xdr:rowOff>132080</xdr:rowOff>
    </xdr:to>
    <xdr:pic>
      <xdr:nvPicPr>
        <xdr:cNvPr id="658" name="Slika 65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6337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55</xdr:row>
      <xdr:rowOff>0</xdr:rowOff>
    </xdr:from>
    <xdr:to>
      <xdr:col>9</xdr:col>
      <xdr:colOff>612140</xdr:colOff>
      <xdr:row>55</xdr:row>
      <xdr:rowOff>0</xdr:rowOff>
    </xdr:to>
    <xdr:pic>
      <xdr:nvPicPr>
        <xdr:cNvPr id="659" name="Slika 65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63372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55</xdr:row>
      <xdr:rowOff>0</xdr:rowOff>
    </xdr:from>
    <xdr:to>
      <xdr:col>9</xdr:col>
      <xdr:colOff>1184072</xdr:colOff>
      <xdr:row>55</xdr:row>
      <xdr:rowOff>60960</xdr:rowOff>
    </xdr:to>
    <xdr:pic>
      <xdr:nvPicPr>
        <xdr:cNvPr id="660" name="Slika 65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6337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55</xdr:row>
      <xdr:rowOff>0</xdr:rowOff>
    </xdr:from>
    <xdr:to>
      <xdr:col>9</xdr:col>
      <xdr:colOff>1026160</xdr:colOff>
      <xdr:row>55</xdr:row>
      <xdr:rowOff>93980</xdr:rowOff>
    </xdr:to>
    <xdr:pic>
      <xdr:nvPicPr>
        <xdr:cNvPr id="661" name="Slika 66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6337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57</xdr:row>
      <xdr:rowOff>0</xdr:rowOff>
    </xdr:from>
    <xdr:to>
      <xdr:col>9</xdr:col>
      <xdr:colOff>1584960</xdr:colOff>
      <xdr:row>57</xdr:row>
      <xdr:rowOff>45720</xdr:rowOff>
    </xdr:to>
    <xdr:pic>
      <xdr:nvPicPr>
        <xdr:cNvPr id="662" name="Slika 66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6642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57</xdr:row>
      <xdr:rowOff>0</xdr:rowOff>
    </xdr:from>
    <xdr:to>
      <xdr:col>9</xdr:col>
      <xdr:colOff>609600</xdr:colOff>
      <xdr:row>57</xdr:row>
      <xdr:rowOff>914</xdr:rowOff>
    </xdr:to>
    <xdr:pic>
      <xdr:nvPicPr>
        <xdr:cNvPr id="663" name="Slika 66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6642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57</xdr:row>
      <xdr:rowOff>0</xdr:rowOff>
    </xdr:from>
    <xdr:to>
      <xdr:col>9</xdr:col>
      <xdr:colOff>609600</xdr:colOff>
      <xdr:row>57</xdr:row>
      <xdr:rowOff>2637</xdr:rowOff>
    </xdr:to>
    <xdr:pic>
      <xdr:nvPicPr>
        <xdr:cNvPr id="664" name="Slika 66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664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57</xdr:row>
      <xdr:rowOff>0</xdr:rowOff>
    </xdr:from>
    <xdr:to>
      <xdr:col>9</xdr:col>
      <xdr:colOff>1209446</xdr:colOff>
      <xdr:row>57</xdr:row>
      <xdr:rowOff>1701</xdr:rowOff>
    </xdr:to>
    <xdr:pic>
      <xdr:nvPicPr>
        <xdr:cNvPr id="665" name="Slika 66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664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57</xdr:row>
      <xdr:rowOff>0</xdr:rowOff>
    </xdr:from>
    <xdr:to>
      <xdr:col>9</xdr:col>
      <xdr:colOff>609600</xdr:colOff>
      <xdr:row>57</xdr:row>
      <xdr:rowOff>2637</xdr:rowOff>
    </xdr:to>
    <xdr:pic>
      <xdr:nvPicPr>
        <xdr:cNvPr id="666" name="Slika 66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6642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57</xdr:row>
      <xdr:rowOff>0</xdr:rowOff>
    </xdr:from>
    <xdr:to>
      <xdr:col>9</xdr:col>
      <xdr:colOff>1184072</xdr:colOff>
      <xdr:row>57</xdr:row>
      <xdr:rowOff>1701</xdr:rowOff>
    </xdr:to>
    <xdr:pic>
      <xdr:nvPicPr>
        <xdr:cNvPr id="667" name="Slika 66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6642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57</xdr:row>
      <xdr:rowOff>0</xdr:rowOff>
    </xdr:from>
    <xdr:to>
      <xdr:col>9</xdr:col>
      <xdr:colOff>1028700</xdr:colOff>
      <xdr:row>57</xdr:row>
      <xdr:rowOff>3952</xdr:rowOff>
    </xdr:to>
    <xdr:pic>
      <xdr:nvPicPr>
        <xdr:cNvPr id="668" name="Slika 66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6642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57</xdr:row>
      <xdr:rowOff>0</xdr:rowOff>
    </xdr:from>
    <xdr:to>
      <xdr:col>9</xdr:col>
      <xdr:colOff>937261</xdr:colOff>
      <xdr:row>57</xdr:row>
      <xdr:rowOff>67784</xdr:rowOff>
    </xdr:to>
    <xdr:pic>
      <xdr:nvPicPr>
        <xdr:cNvPr id="669" name="Slika 66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6642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57</xdr:row>
      <xdr:rowOff>0</xdr:rowOff>
    </xdr:from>
    <xdr:to>
      <xdr:col>9</xdr:col>
      <xdr:colOff>1036320</xdr:colOff>
      <xdr:row>57</xdr:row>
      <xdr:rowOff>3668</xdr:rowOff>
    </xdr:to>
    <xdr:pic>
      <xdr:nvPicPr>
        <xdr:cNvPr id="670" name="Slika 66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6642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57</xdr:row>
      <xdr:rowOff>0</xdr:rowOff>
    </xdr:from>
    <xdr:to>
      <xdr:col>9</xdr:col>
      <xdr:colOff>967741</xdr:colOff>
      <xdr:row>58</xdr:row>
      <xdr:rowOff>14444</xdr:rowOff>
    </xdr:to>
    <xdr:pic>
      <xdr:nvPicPr>
        <xdr:cNvPr id="671" name="Slika 67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6642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57</xdr:row>
      <xdr:rowOff>0</xdr:rowOff>
    </xdr:from>
    <xdr:to>
      <xdr:col>9</xdr:col>
      <xdr:colOff>612139</xdr:colOff>
      <xdr:row>57</xdr:row>
      <xdr:rowOff>198</xdr:rowOff>
    </xdr:to>
    <xdr:pic>
      <xdr:nvPicPr>
        <xdr:cNvPr id="672" name="Slika 67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6642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57</xdr:row>
      <xdr:rowOff>0</xdr:rowOff>
    </xdr:from>
    <xdr:to>
      <xdr:col>9</xdr:col>
      <xdr:colOff>609600</xdr:colOff>
      <xdr:row>57</xdr:row>
      <xdr:rowOff>2637</xdr:rowOff>
    </xdr:to>
    <xdr:pic>
      <xdr:nvPicPr>
        <xdr:cNvPr id="673" name="Slika 67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664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57</xdr:row>
      <xdr:rowOff>0</xdr:rowOff>
    </xdr:from>
    <xdr:to>
      <xdr:col>9</xdr:col>
      <xdr:colOff>1209446</xdr:colOff>
      <xdr:row>57</xdr:row>
      <xdr:rowOff>1701</xdr:rowOff>
    </xdr:to>
    <xdr:pic>
      <xdr:nvPicPr>
        <xdr:cNvPr id="674" name="Slika 67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664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57</xdr:row>
      <xdr:rowOff>0</xdr:rowOff>
    </xdr:from>
    <xdr:to>
      <xdr:col>9</xdr:col>
      <xdr:colOff>609600</xdr:colOff>
      <xdr:row>57</xdr:row>
      <xdr:rowOff>2637</xdr:rowOff>
    </xdr:to>
    <xdr:pic>
      <xdr:nvPicPr>
        <xdr:cNvPr id="675" name="Slika 67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664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57</xdr:row>
      <xdr:rowOff>0</xdr:rowOff>
    </xdr:from>
    <xdr:to>
      <xdr:col>9</xdr:col>
      <xdr:colOff>1209446</xdr:colOff>
      <xdr:row>57</xdr:row>
      <xdr:rowOff>1701</xdr:rowOff>
    </xdr:to>
    <xdr:pic>
      <xdr:nvPicPr>
        <xdr:cNvPr id="676" name="Slika 67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664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57</xdr:row>
      <xdr:rowOff>0</xdr:rowOff>
    </xdr:from>
    <xdr:to>
      <xdr:col>9</xdr:col>
      <xdr:colOff>612037</xdr:colOff>
      <xdr:row>57</xdr:row>
      <xdr:rowOff>2540</xdr:rowOff>
    </xdr:to>
    <xdr:pic>
      <xdr:nvPicPr>
        <xdr:cNvPr id="677" name="Slika 67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6642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57</xdr:row>
      <xdr:rowOff>0</xdr:rowOff>
    </xdr:from>
    <xdr:to>
      <xdr:col>9</xdr:col>
      <xdr:colOff>642620</xdr:colOff>
      <xdr:row>57</xdr:row>
      <xdr:rowOff>2540</xdr:rowOff>
    </xdr:to>
    <xdr:pic>
      <xdr:nvPicPr>
        <xdr:cNvPr id="678" name="Slika 67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6642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57</xdr:row>
      <xdr:rowOff>0</xdr:rowOff>
    </xdr:from>
    <xdr:to>
      <xdr:col>9</xdr:col>
      <xdr:colOff>664202</xdr:colOff>
      <xdr:row>58</xdr:row>
      <xdr:rowOff>132080</xdr:rowOff>
    </xdr:to>
    <xdr:pic>
      <xdr:nvPicPr>
        <xdr:cNvPr id="679" name="Slika 67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6642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57</xdr:row>
      <xdr:rowOff>0</xdr:rowOff>
    </xdr:from>
    <xdr:to>
      <xdr:col>9</xdr:col>
      <xdr:colOff>1184072</xdr:colOff>
      <xdr:row>57</xdr:row>
      <xdr:rowOff>60960</xdr:rowOff>
    </xdr:to>
    <xdr:pic>
      <xdr:nvPicPr>
        <xdr:cNvPr id="680" name="Slika 67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6642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57</xdr:row>
      <xdr:rowOff>0</xdr:rowOff>
    </xdr:from>
    <xdr:to>
      <xdr:col>9</xdr:col>
      <xdr:colOff>1026160</xdr:colOff>
      <xdr:row>57</xdr:row>
      <xdr:rowOff>93980</xdr:rowOff>
    </xdr:to>
    <xdr:pic>
      <xdr:nvPicPr>
        <xdr:cNvPr id="681" name="Slika 68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6642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59</xdr:row>
      <xdr:rowOff>0</xdr:rowOff>
    </xdr:from>
    <xdr:to>
      <xdr:col>9</xdr:col>
      <xdr:colOff>1584960</xdr:colOff>
      <xdr:row>59</xdr:row>
      <xdr:rowOff>45720</xdr:rowOff>
    </xdr:to>
    <xdr:pic>
      <xdr:nvPicPr>
        <xdr:cNvPr id="682" name="Slika 68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7556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59</xdr:row>
      <xdr:rowOff>0</xdr:rowOff>
    </xdr:from>
    <xdr:to>
      <xdr:col>9</xdr:col>
      <xdr:colOff>609600</xdr:colOff>
      <xdr:row>59</xdr:row>
      <xdr:rowOff>914</xdr:rowOff>
    </xdr:to>
    <xdr:pic>
      <xdr:nvPicPr>
        <xdr:cNvPr id="683" name="Slika 68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7556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59</xdr:row>
      <xdr:rowOff>0</xdr:rowOff>
    </xdr:from>
    <xdr:to>
      <xdr:col>9</xdr:col>
      <xdr:colOff>609600</xdr:colOff>
      <xdr:row>59</xdr:row>
      <xdr:rowOff>2637</xdr:rowOff>
    </xdr:to>
    <xdr:pic>
      <xdr:nvPicPr>
        <xdr:cNvPr id="684" name="Slika 68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556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59</xdr:row>
      <xdr:rowOff>0</xdr:rowOff>
    </xdr:from>
    <xdr:to>
      <xdr:col>9</xdr:col>
      <xdr:colOff>1209446</xdr:colOff>
      <xdr:row>59</xdr:row>
      <xdr:rowOff>1701</xdr:rowOff>
    </xdr:to>
    <xdr:pic>
      <xdr:nvPicPr>
        <xdr:cNvPr id="685" name="Slika 68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556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59</xdr:row>
      <xdr:rowOff>0</xdr:rowOff>
    </xdr:from>
    <xdr:to>
      <xdr:col>9</xdr:col>
      <xdr:colOff>609600</xdr:colOff>
      <xdr:row>59</xdr:row>
      <xdr:rowOff>2637</xdr:rowOff>
    </xdr:to>
    <xdr:pic>
      <xdr:nvPicPr>
        <xdr:cNvPr id="686" name="Slika 68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7556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59</xdr:row>
      <xdr:rowOff>0</xdr:rowOff>
    </xdr:from>
    <xdr:to>
      <xdr:col>9</xdr:col>
      <xdr:colOff>1184072</xdr:colOff>
      <xdr:row>59</xdr:row>
      <xdr:rowOff>1701</xdr:rowOff>
    </xdr:to>
    <xdr:pic>
      <xdr:nvPicPr>
        <xdr:cNvPr id="687" name="Slika 68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7556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59</xdr:row>
      <xdr:rowOff>0</xdr:rowOff>
    </xdr:from>
    <xdr:to>
      <xdr:col>9</xdr:col>
      <xdr:colOff>609600</xdr:colOff>
      <xdr:row>59</xdr:row>
      <xdr:rowOff>0</xdr:rowOff>
    </xdr:to>
    <xdr:pic>
      <xdr:nvPicPr>
        <xdr:cNvPr id="688" name="Slika 68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75564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59</xdr:row>
      <xdr:rowOff>0</xdr:rowOff>
    </xdr:from>
    <xdr:to>
      <xdr:col>9</xdr:col>
      <xdr:colOff>1028700</xdr:colOff>
      <xdr:row>59</xdr:row>
      <xdr:rowOff>3952</xdr:rowOff>
    </xdr:to>
    <xdr:pic>
      <xdr:nvPicPr>
        <xdr:cNvPr id="689" name="Slika 68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7556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59</xdr:row>
      <xdr:rowOff>0</xdr:rowOff>
    </xdr:from>
    <xdr:to>
      <xdr:col>9</xdr:col>
      <xdr:colOff>937261</xdr:colOff>
      <xdr:row>59</xdr:row>
      <xdr:rowOff>67784</xdr:rowOff>
    </xdr:to>
    <xdr:pic>
      <xdr:nvPicPr>
        <xdr:cNvPr id="690" name="Slika 68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7556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59</xdr:row>
      <xdr:rowOff>0</xdr:rowOff>
    </xdr:from>
    <xdr:to>
      <xdr:col>9</xdr:col>
      <xdr:colOff>1036320</xdr:colOff>
      <xdr:row>59</xdr:row>
      <xdr:rowOff>3668</xdr:rowOff>
    </xdr:to>
    <xdr:pic>
      <xdr:nvPicPr>
        <xdr:cNvPr id="691" name="Slika 69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7556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59</xdr:row>
      <xdr:rowOff>0</xdr:rowOff>
    </xdr:from>
    <xdr:to>
      <xdr:col>9</xdr:col>
      <xdr:colOff>967741</xdr:colOff>
      <xdr:row>60</xdr:row>
      <xdr:rowOff>14444</xdr:rowOff>
    </xdr:to>
    <xdr:pic>
      <xdr:nvPicPr>
        <xdr:cNvPr id="692" name="Slika 69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7556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59</xdr:row>
      <xdr:rowOff>0</xdr:rowOff>
    </xdr:from>
    <xdr:to>
      <xdr:col>9</xdr:col>
      <xdr:colOff>612139</xdr:colOff>
      <xdr:row>59</xdr:row>
      <xdr:rowOff>198</xdr:rowOff>
    </xdr:to>
    <xdr:pic>
      <xdr:nvPicPr>
        <xdr:cNvPr id="693" name="Slika 69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7556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59</xdr:row>
      <xdr:rowOff>0</xdr:rowOff>
    </xdr:from>
    <xdr:to>
      <xdr:col>9</xdr:col>
      <xdr:colOff>609600</xdr:colOff>
      <xdr:row>59</xdr:row>
      <xdr:rowOff>2637</xdr:rowOff>
    </xdr:to>
    <xdr:pic>
      <xdr:nvPicPr>
        <xdr:cNvPr id="694" name="Slika 69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556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59</xdr:row>
      <xdr:rowOff>0</xdr:rowOff>
    </xdr:from>
    <xdr:to>
      <xdr:col>9</xdr:col>
      <xdr:colOff>1209446</xdr:colOff>
      <xdr:row>59</xdr:row>
      <xdr:rowOff>1701</xdr:rowOff>
    </xdr:to>
    <xdr:pic>
      <xdr:nvPicPr>
        <xdr:cNvPr id="695" name="Slika 69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556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59</xdr:row>
      <xdr:rowOff>0</xdr:rowOff>
    </xdr:from>
    <xdr:to>
      <xdr:col>9</xdr:col>
      <xdr:colOff>609600</xdr:colOff>
      <xdr:row>59</xdr:row>
      <xdr:rowOff>2637</xdr:rowOff>
    </xdr:to>
    <xdr:pic>
      <xdr:nvPicPr>
        <xdr:cNvPr id="696" name="Slika 69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556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59</xdr:row>
      <xdr:rowOff>0</xdr:rowOff>
    </xdr:from>
    <xdr:to>
      <xdr:col>9</xdr:col>
      <xdr:colOff>1209446</xdr:colOff>
      <xdr:row>59</xdr:row>
      <xdr:rowOff>1701</xdr:rowOff>
    </xdr:to>
    <xdr:pic>
      <xdr:nvPicPr>
        <xdr:cNvPr id="697" name="Slika 69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556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59</xdr:row>
      <xdr:rowOff>0</xdr:rowOff>
    </xdr:from>
    <xdr:to>
      <xdr:col>9</xdr:col>
      <xdr:colOff>612037</xdr:colOff>
      <xdr:row>59</xdr:row>
      <xdr:rowOff>2540</xdr:rowOff>
    </xdr:to>
    <xdr:pic>
      <xdr:nvPicPr>
        <xdr:cNvPr id="698" name="Slika 69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7556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59</xdr:row>
      <xdr:rowOff>0</xdr:rowOff>
    </xdr:from>
    <xdr:to>
      <xdr:col>9</xdr:col>
      <xdr:colOff>642620</xdr:colOff>
      <xdr:row>59</xdr:row>
      <xdr:rowOff>2540</xdr:rowOff>
    </xdr:to>
    <xdr:pic>
      <xdr:nvPicPr>
        <xdr:cNvPr id="699" name="Slika 69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7556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59</xdr:row>
      <xdr:rowOff>0</xdr:rowOff>
    </xdr:from>
    <xdr:to>
      <xdr:col>9</xdr:col>
      <xdr:colOff>664202</xdr:colOff>
      <xdr:row>60</xdr:row>
      <xdr:rowOff>132080</xdr:rowOff>
    </xdr:to>
    <xdr:pic>
      <xdr:nvPicPr>
        <xdr:cNvPr id="700" name="Slika 69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7556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59</xdr:row>
      <xdr:rowOff>0</xdr:rowOff>
    </xdr:from>
    <xdr:to>
      <xdr:col>9</xdr:col>
      <xdr:colOff>612140</xdr:colOff>
      <xdr:row>59</xdr:row>
      <xdr:rowOff>0</xdr:rowOff>
    </xdr:to>
    <xdr:pic>
      <xdr:nvPicPr>
        <xdr:cNvPr id="701" name="Slika 70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75564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59</xdr:row>
      <xdr:rowOff>0</xdr:rowOff>
    </xdr:from>
    <xdr:to>
      <xdr:col>9</xdr:col>
      <xdr:colOff>1184072</xdr:colOff>
      <xdr:row>59</xdr:row>
      <xdr:rowOff>60960</xdr:rowOff>
    </xdr:to>
    <xdr:pic>
      <xdr:nvPicPr>
        <xdr:cNvPr id="702" name="Slika 70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7556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59</xdr:row>
      <xdr:rowOff>0</xdr:rowOff>
    </xdr:from>
    <xdr:to>
      <xdr:col>9</xdr:col>
      <xdr:colOff>1026160</xdr:colOff>
      <xdr:row>59</xdr:row>
      <xdr:rowOff>93980</xdr:rowOff>
    </xdr:to>
    <xdr:pic>
      <xdr:nvPicPr>
        <xdr:cNvPr id="703" name="Slika 70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7556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61</xdr:row>
      <xdr:rowOff>0</xdr:rowOff>
    </xdr:from>
    <xdr:to>
      <xdr:col>9</xdr:col>
      <xdr:colOff>1584960</xdr:colOff>
      <xdr:row>61</xdr:row>
      <xdr:rowOff>45720</xdr:rowOff>
    </xdr:to>
    <xdr:pic>
      <xdr:nvPicPr>
        <xdr:cNvPr id="704" name="Slika 70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7861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61</xdr:row>
      <xdr:rowOff>0</xdr:rowOff>
    </xdr:from>
    <xdr:to>
      <xdr:col>9</xdr:col>
      <xdr:colOff>609600</xdr:colOff>
      <xdr:row>61</xdr:row>
      <xdr:rowOff>914</xdr:rowOff>
    </xdr:to>
    <xdr:pic>
      <xdr:nvPicPr>
        <xdr:cNvPr id="705" name="Slika 70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7861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61</xdr:row>
      <xdr:rowOff>0</xdr:rowOff>
    </xdr:from>
    <xdr:to>
      <xdr:col>9</xdr:col>
      <xdr:colOff>609600</xdr:colOff>
      <xdr:row>61</xdr:row>
      <xdr:rowOff>2637</xdr:rowOff>
    </xdr:to>
    <xdr:pic>
      <xdr:nvPicPr>
        <xdr:cNvPr id="706" name="Slika 70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86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61</xdr:row>
      <xdr:rowOff>0</xdr:rowOff>
    </xdr:from>
    <xdr:to>
      <xdr:col>9</xdr:col>
      <xdr:colOff>1209446</xdr:colOff>
      <xdr:row>61</xdr:row>
      <xdr:rowOff>1701</xdr:rowOff>
    </xdr:to>
    <xdr:pic>
      <xdr:nvPicPr>
        <xdr:cNvPr id="707" name="Slika 70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86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61</xdr:row>
      <xdr:rowOff>0</xdr:rowOff>
    </xdr:from>
    <xdr:to>
      <xdr:col>9</xdr:col>
      <xdr:colOff>609600</xdr:colOff>
      <xdr:row>61</xdr:row>
      <xdr:rowOff>2637</xdr:rowOff>
    </xdr:to>
    <xdr:pic>
      <xdr:nvPicPr>
        <xdr:cNvPr id="708" name="Slika 70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7861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61</xdr:row>
      <xdr:rowOff>0</xdr:rowOff>
    </xdr:from>
    <xdr:to>
      <xdr:col>9</xdr:col>
      <xdr:colOff>1184072</xdr:colOff>
      <xdr:row>61</xdr:row>
      <xdr:rowOff>1701</xdr:rowOff>
    </xdr:to>
    <xdr:pic>
      <xdr:nvPicPr>
        <xdr:cNvPr id="709" name="Slika 70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7861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61</xdr:row>
      <xdr:rowOff>0</xdr:rowOff>
    </xdr:from>
    <xdr:to>
      <xdr:col>9</xdr:col>
      <xdr:colOff>1028700</xdr:colOff>
      <xdr:row>61</xdr:row>
      <xdr:rowOff>3952</xdr:rowOff>
    </xdr:to>
    <xdr:pic>
      <xdr:nvPicPr>
        <xdr:cNvPr id="710" name="Slika 70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7861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61</xdr:row>
      <xdr:rowOff>0</xdr:rowOff>
    </xdr:from>
    <xdr:to>
      <xdr:col>9</xdr:col>
      <xdr:colOff>937261</xdr:colOff>
      <xdr:row>61</xdr:row>
      <xdr:rowOff>67784</xdr:rowOff>
    </xdr:to>
    <xdr:pic>
      <xdr:nvPicPr>
        <xdr:cNvPr id="711" name="Slika 71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7861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61</xdr:row>
      <xdr:rowOff>0</xdr:rowOff>
    </xdr:from>
    <xdr:to>
      <xdr:col>9</xdr:col>
      <xdr:colOff>1036320</xdr:colOff>
      <xdr:row>61</xdr:row>
      <xdr:rowOff>3668</xdr:rowOff>
    </xdr:to>
    <xdr:pic>
      <xdr:nvPicPr>
        <xdr:cNvPr id="712" name="Slika 71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7861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61</xdr:row>
      <xdr:rowOff>0</xdr:rowOff>
    </xdr:from>
    <xdr:to>
      <xdr:col>9</xdr:col>
      <xdr:colOff>967741</xdr:colOff>
      <xdr:row>62</xdr:row>
      <xdr:rowOff>14444</xdr:rowOff>
    </xdr:to>
    <xdr:pic>
      <xdr:nvPicPr>
        <xdr:cNvPr id="713" name="Slika 71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7861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61</xdr:row>
      <xdr:rowOff>0</xdr:rowOff>
    </xdr:from>
    <xdr:to>
      <xdr:col>9</xdr:col>
      <xdr:colOff>612139</xdr:colOff>
      <xdr:row>61</xdr:row>
      <xdr:rowOff>198</xdr:rowOff>
    </xdr:to>
    <xdr:pic>
      <xdr:nvPicPr>
        <xdr:cNvPr id="714" name="Slika 71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7861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61</xdr:row>
      <xdr:rowOff>0</xdr:rowOff>
    </xdr:from>
    <xdr:to>
      <xdr:col>9</xdr:col>
      <xdr:colOff>609600</xdr:colOff>
      <xdr:row>61</xdr:row>
      <xdr:rowOff>2637</xdr:rowOff>
    </xdr:to>
    <xdr:pic>
      <xdr:nvPicPr>
        <xdr:cNvPr id="715" name="Slika 71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86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61</xdr:row>
      <xdr:rowOff>0</xdr:rowOff>
    </xdr:from>
    <xdr:to>
      <xdr:col>9</xdr:col>
      <xdr:colOff>1209446</xdr:colOff>
      <xdr:row>61</xdr:row>
      <xdr:rowOff>1701</xdr:rowOff>
    </xdr:to>
    <xdr:pic>
      <xdr:nvPicPr>
        <xdr:cNvPr id="716" name="Slika 71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86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61</xdr:row>
      <xdr:rowOff>0</xdr:rowOff>
    </xdr:from>
    <xdr:to>
      <xdr:col>9</xdr:col>
      <xdr:colOff>609600</xdr:colOff>
      <xdr:row>61</xdr:row>
      <xdr:rowOff>2637</xdr:rowOff>
    </xdr:to>
    <xdr:pic>
      <xdr:nvPicPr>
        <xdr:cNvPr id="717" name="Slika 71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86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61</xdr:row>
      <xdr:rowOff>0</xdr:rowOff>
    </xdr:from>
    <xdr:to>
      <xdr:col>9</xdr:col>
      <xdr:colOff>1209446</xdr:colOff>
      <xdr:row>61</xdr:row>
      <xdr:rowOff>1701</xdr:rowOff>
    </xdr:to>
    <xdr:pic>
      <xdr:nvPicPr>
        <xdr:cNvPr id="718" name="Slika 71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86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61</xdr:row>
      <xdr:rowOff>0</xdr:rowOff>
    </xdr:from>
    <xdr:to>
      <xdr:col>9</xdr:col>
      <xdr:colOff>612037</xdr:colOff>
      <xdr:row>61</xdr:row>
      <xdr:rowOff>2540</xdr:rowOff>
    </xdr:to>
    <xdr:pic>
      <xdr:nvPicPr>
        <xdr:cNvPr id="719" name="Slika 71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7861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61</xdr:row>
      <xdr:rowOff>0</xdr:rowOff>
    </xdr:from>
    <xdr:to>
      <xdr:col>9</xdr:col>
      <xdr:colOff>642620</xdr:colOff>
      <xdr:row>61</xdr:row>
      <xdr:rowOff>2540</xdr:rowOff>
    </xdr:to>
    <xdr:pic>
      <xdr:nvPicPr>
        <xdr:cNvPr id="720" name="Slika 71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7861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61</xdr:row>
      <xdr:rowOff>0</xdr:rowOff>
    </xdr:from>
    <xdr:to>
      <xdr:col>9</xdr:col>
      <xdr:colOff>664202</xdr:colOff>
      <xdr:row>62</xdr:row>
      <xdr:rowOff>132080</xdr:rowOff>
    </xdr:to>
    <xdr:pic>
      <xdr:nvPicPr>
        <xdr:cNvPr id="721" name="Slika 72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7861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61</xdr:row>
      <xdr:rowOff>0</xdr:rowOff>
    </xdr:from>
    <xdr:to>
      <xdr:col>9</xdr:col>
      <xdr:colOff>1184072</xdr:colOff>
      <xdr:row>61</xdr:row>
      <xdr:rowOff>60960</xdr:rowOff>
    </xdr:to>
    <xdr:pic>
      <xdr:nvPicPr>
        <xdr:cNvPr id="722" name="Slika 72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7861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61</xdr:row>
      <xdr:rowOff>0</xdr:rowOff>
    </xdr:from>
    <xdr:to>
      <xdr:col>9</xdr:col>
      <xdr:colOff>1026160</xdr:colOff>
      <xdr:row>61</xdr:row>
      <xdr:rowOff>93980</xdr:rowOff>
    </xdr:to>
    <xdr:pic>
      <xdr:nvPicPr>
        <xdr:cNvPr id="723" name="Slika 72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7861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63</xdr:row>
      <xdr:rowOff>0</xdr:rowOff>
    </xdr:from>
    <xdr:to>
      <xdr:col>9</xdr:col>
      <xdr:colOff>1584960</xdr:colOff>
      <xdr:row>63</xdr:row>
      <xdr:rowOff>45720</xdr:rowOff>
    </xdr:to>
    <xdr:pic>
      <xdr:nvPicPr>
        <xdr:cNvPr id="724" name="Slika 72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8775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63</xdr:row>
      <xdr:rowOff>0</xdr:rowOff>
    </xdr:from>
    <xdr:to>
      <xdr:col>9</xdr:col>
      <xdr:colOff>609600</xdr:colOff>
      <xdr:row>63</xdr:row>
      <xdr:rowOff>914</xdr:rowOff>
    </xdr:to>
    <xdr:pic>
      <xdr:nvPicPr>
        <xdr:cNvPr id="725" name="Slika 72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8775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63</xdr:row>
      <xdr:rowOff>0</xdr:rowOff>
    </xdr:from>
    <xdr:to>
      <xdr:col>9</xdr:col>
      <xdr:colOff>609600</xdr:colOff>
      <xdr:row>63</xdr:row>
      <xdr:rowOff>2637</xdr:rowOff>
    </xdr:to>
    <xdr:pic>
      <xdr:nvPicPr>
        <xdr:cNvPr id="726" name="Slika 72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877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63</xdr:row>
      <xdr:rowOff>0</xdr:rowOff>
    </xdr:from>
    <xdr:to>
      <xdr:col>9</xdr:col>
      <xdr:colOff>1209446</xdr:colOff>
      <xdr:row>63</xdr:row>
      <xdr:rowOff>1701</xdr:rowOff>
    </xdr:to>
    <xdr:pic>
      <xdr:nvPicPr>
        <xdr:cNvPr id="727" name="Slika 72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877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63</xdr:row>
      <xdr:rowOff>0</xdr:rowOff>
    </xdr:from>
    <xdr:to>
      <xdr:col>9</xdr:col>
      <xdr:colOff>609600</xdr:colOff>
      <xdr:row>63</xdr:row>
      <xdr:rowOff>2637</xdr:rowOff>
    </xdr:to>
    <xdr:pic>
      <xdr:nvPicPr>
        <xdr:cNvPr id="728" name="Slika 72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8775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63</xdr:row>
      <xdr:rowOff>0</xdr:rowOff>
    </xdr:from>
    <xdr:to>
      <xdr:col>9</xdr:col>
      <xdr:colOff>1184072</xdr:colOff>
      <xdr:row>63</xdr:row>
      <xdr:rowOff>1701</xdr:rowOff>
    </xdr:to>
    <xdr:pic>
      <xdr:nvPicPr>
        <xdr:cNvPr id="729" name="Slika 72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8775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63</xdr:row>
      <xdr:rowOff>0</xdr:rowOff>
    </xdr:from>
    <xdr:to>
      <xdr:col>9</xdr:col>
      <xdr:colOff>609600</xdr:colOff>
      <xdr:row>63</xdr:row>
      <xdr:rowOff>932</xdr:rowOff>
    </xdr:to>
    <xdr:pic>
      <xdr:nvPicPr>
        <xdr:cNvPr id="730" name="Slika 72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8775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63</xdr:row>
      <xdr:rowOff>0</xdr:rowOff>
    </xdr:from>
    <xdr:to>
      <xdr:col>9</xdr:col>
      <xdr:colOff>1028700</xdr:colOff>
      <xdr:row>63</xdr:row>
      <xdr:rowOff>3952</xdr:rowOff>
    </xdr:to>
    <xdr:pic>
      <xdr:nvPicPr>
        <xdr:cNvPr id="731" name="Slika 73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8775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63</xdr:row>
      <xdr:rowOff>0</xdr:rowOff>
    </xdr:from>
    <xdr:to>
      <xdr:col>9</xdr:col>
      <xdr:colOff>937261</xdr:colOff>
      <xdr:row>63</xdr:row>
      <xdr:rowOff>67784</xdr:rowOff>
    </xdr:to>
    <xdr:pic>
      <xdr:nvPicPr>
        <xdr:cNvPr id="732" name="Slika 73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8775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63</xdr:row>
      <xdr:rowOff>0</xdr:rowOff>
    </xdr:from>
    <xdr:to>
      <xdr:col>9</xdr:col>
      <xdr:colOff>1036320</xdr:colOff>
      <xdr:row>63</xdr:row>
      <xdr:rowOff>3668</xdr:rowOff>
    </xdr:to>
    <xdr:pic>
      <xdr:nvPicPr>
        <xdr:cNvPr id="733" name="Slika 73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8775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63</xdr:row>
      <xdr:rowOff>0</xdr:rowOff>
    </xdr:from>
    <xdr:to>
      <xdr:col>9</xdr:col>
      <xdr:colOff>967741</xdr:colOff>
      <xdr:row>64</xdr:row>
      <xdr:rowOff>14444</xdr:rowOff>
    </xdr:to>
    <xdr:pic>
      <xdr:nvPicPr>
        <xdr:cNvPr id="734" name="Slika 73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8775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63</xdr:row>
      <xdr:rowOff>0</xdr:rowOff>
    </xdr:from>
    <xdr:to>
      <xdr:col>9</xdr:col>
      <xdr:colOff>612139</xdr:colOff>
      <xdr:row>63</xdr:row>
      <xdr:rowOff>198</xdr:rowOff>
    </xdr:to>
    <xdr:pic>
      <xdr:nvPicPr>
        <xdr:cNvPr id="735" name="Slika 73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8775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63</xdr:row>
      <xdr:rowOff>0</xdr:rowOff>
    </xdr:from>
    <xdr:to>
      <xdr:col>9</xdr:col>
      <xdr:colOff>609600</xdr:colOff>
      <xdr:row>63</xdr:row>
      <xdr:rowOff>2637</xdr:rowOff>
    </xdr:to>
    <xdr:pic>
      <xdr:nvPicPr>
        <xdr:cNvPr id="736" name="Slika 73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877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63</xdr:row>
      <xdr:rowOff>0</xdr:rowOff>
    </xdr:from>
    <xdr:to>
      <xdr:col>9</xdr:col>
      <xdr:colOff>1209446</xdr:colOff>
      <xdr:row>63</xdr:row>
      <xdr:rowOff>1701</xdr:rowOff>
    </xdr:to>
    <xdr:pic>
      <xdr:nvPicPr>
        <xdr:cNvPr id="737" name="Slika 73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877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63</xdr:row>
      <xdr:rowOff>0</xdr:rowOff>
    </xdr:from>
    <xdr:to>
      <xdr:col>9</xdr:col>
      <xdr:colOff>609600</xdr:colOff>
      <xdr:row>63</xdr:row>
      <xdr:rowOff>2637</xdr:rowOff>
    </xdr:to>
    <xdr:pic>
      <xdr:nvPicPr>
        <xdr:cNvPr id="738" name="Slika 73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877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63</xdr:row>
      <xdr:rowOff>0</xdr:rowOff>
    </xdr:from>
    <xdr:to>
      <xdr:col>9</xdr:col>
      <xdr:colOff>1209446</xdr:colOff>
      <xdr:row>63</xdr:row>
      <xdr:rowOff>1701</xdr:rowOff>
    </xdr:to>
    <xdr:pic>
      <xdr:nvPicPr>
        <xdr:cNvPr id="739" name="Slika 73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877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63</xdr:row>
      <xdr:rowOff>0</xdr:rowOff>
    </xdr:from>
    <xdr:to>
      <xdr:col>9</xdr:col>
      <xdr:colOff>612037</xdr:colOff>
      <xdr:row>63</xdr:row>
      <xdr:rowOff>2540</xdr:rowOff>
    </xdr:to>
    <xdr:pic>
      <xdr:nvPicPr>
        <xdr:cNvPr id="740" name="Slika 73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8775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63</xdr:row>
      <xdr:rowOff>0</xdr:rowOff>
    </xdr:from>
    <xdr:to>
      <xdr:col>9</xdr:col>
      <xdr:colOff>642620</xdr:colOff>
      <xdr:row>63</xdr:row>
      <xdr:rowOff>2540</xdr:rowOff>
    </xdr:to>
    <xdr:pic>
      <xdr:nvPicPr>
        <xdr:cNvPr id="741" name="Slika 74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8775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63</xdr:row>
      <xdr:rowOff>0</xdr:rowOff>
    </xdr:from>
    <xdr:to>
      <xdr:col>9</xdr:col>
      <xdr:colOff>664202</xdr:colOff>
      <xdr:row>64</xdr:row>
      <xdr:rowOff>132080</xdr:rowOff>
    </xdr:to>
    <xdr:pic>
      <xdr:nvPicPr>
        <xdr:cNvPr id="742" name="Slika 74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8775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63</xdr:row>
      <xdr:rowOff>0</xdr:rowOff>
    </xdr:from>
    <xdr:to>
      <xdr:col>9</xdr:col>
      <xdr:colOff>612140</xdr:colOff>
      <xdr:row>63</xdr:row>
      <xdr:rowOff>932</xdr:rowOff>
    </xdr:to>
    <xdr:pic>
      <xdr:nvPicPr>
        <xdr:cNvPr id="743" name="Slika 74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8775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63</xdr:row>
      <xdr:rowOff>0</xdr:rowOff>
    </xdr:from>
    <xdr:to>
      <xdr:col>9</xdr:col>
      <xdr:colOff>1184072</xdr:colOff>
      <xdr:row>63</xdr:row>
      <xdr:rowOff>60960</xdr:rowOff>
    </xdr:to>
    <xdr:pic>
      <xdr:nvPicPr>
        <xdr:cNvPr id="744" name="Slika 74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8775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63</xdr:row>
      <xdr:rowOff>0</xdr:rowOff>
    </xdr:from>
    <xdr:to>
      <xdr:col>9</xdr:col>
      <xdr:colOff>1026160</xdr:colOff>
      <xdr:row>63</xdr:row>
      <xdr:rowOff>93980</xdr:rowOff>
    </xdr:to>
    <xdr:pic>
      <xdr:nvPicPr>
        <xdr:cNvPr id="745" name="Slika 74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8775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65</xdr:row>
      <xdr:rowOff>0</xdr:rowOff>
    </xdr:from>
    <xdr:to>
      <xdr:col>9</xdr:col>
      <xdr:colOff>1584960</xdr:colOff>
      <xdr:row>65</xdr:row>
      <xdr:rowOff>45720</xdr:rowOff>
    </xdr:to>
    <xdr:pic>
      <xdr:nvPicPr>
        <xdr:cNvPr id="746" name="Slika 74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7861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65</xdr:row>
      <xdr:rowOff>0</xdr:rowOff>
    </xdr:from>
    <xdr:to>
      <xdr:col>9</xdr:col>
      <xdr:colOff>609600</xdr:colOff>
      <xdr:row>65</xdr:row>
      <xdr:rowOff>914</xdr:rowOff>
    </xdr:to>
    <xdr:pic>
      <xdr:nvPicPr>
        <xdr:cNvPr id="747" name="Slika 74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7861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65</xdr:row>
      <xdr:rowOff>0</xdr:rowOff>
    </xdr:from>
    <xdr:to>
      <xdr:col>9</xdr:col>
      <xdr:colOff>609600</xdr:colOff>
      <xdr:row>65</xdr:row>
      <xdr:rowOff>2637</xdr:rowOff>
    </xdr:to>
    <xdr:pic>
      <xdr:nvPicPr>
        <xdr:cNvPr id="748" name="Slika 74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86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65</xdr:row>
      <xdr:rowOff>0</xdr:rowOff>
    </xdr:from>
    <xdr:to>
      <xdr:col>9</xdr:col>
      <xdr:colOff>1209446</xdr:colOff>
      <xdr:row>65</xdr:row>
      <xdr:rowOff>1701</xdr:rowOff>
    </xdr:to>
    <xdr:pic>
      <xdr:nvPicPr>
        <xdr:cNvPr id="749" name="Slika 74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86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65</xdr:row>
      <xdr:rowOff>0</xdr:rowOff>
    </xdr:from>
    <xdr:to>
      <xdr:col>9</xdr:col>
      <xdr:colOff>609600</xdr:colOff>
      <xdr:row>65</xdr:row>
      <xdr:rowOff>2637</xdr:rowOff>
    </xdr:to>
    <xdr:pic>
      <xdr:nvPicPr>
        <xdr:cNvPr id="750" name="Slika 74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7861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65</xdr:row>
      <xdr:rowOff>0</xdr:rowOff>
    </xdr:from>
    <xdr:to>
      <xdr:col>9</xdr:col>
      <xdr:colOff>1184072</xdr:colOff>
      <xdr:row>65</xdr:row>
      <xdr:rowOff>1701</xdr:rowOff>
    </xdr:to>
    <xdr:pic>
      <xdr:nvPicPr>
        <xdr:cNvPr id="751" name="Slika 75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7861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65</xdr:row>
      <xdr:rowOff>0</xdr:rowOff>
    </xdr:from>
    <xdr:to>
      <xdr:col>9</xdr:col>
      <xdr:colOff>1028700</xdr:colOff>
      <xdr:row>65</xdr:row>
      <xdr:rowOff>3952</xdr:rowOff>
    </xdr:to>
    <xdr:pic>
      <xdr:nvPicPr>
        <xdr:cNvPr id="752" name="Slika 75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7861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65</xdr:row>
      <xdr:rowOff>0</xdr:rowOff>
    </xdr:from>
    <xdr:to>
      <xdr:col>9</xdr:col>
      <xdr:colOff>937261</xdr:colOff>
      <xdr:row>65</xdr:row>
      <xdr:rowOff>67784</xdr:rowOff>
    </xdr:to>
    <xdr:pic>
      <xdr:nvPicPr>
        <xdr:cNvPr id="753" name="Slika 75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7861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65</xdr:row>
      <xdr:rowOff>0</xdr:rowOff>
    </xdr:from>
    <xdr:to>
      <xdr:col>9</xdr:col>
      <xdr:colOff>1036320</xdr:colOff>
      <xdr:row>65</xdr:row>
      <xdr:rowOff>3668</xdr:rowOff>
    </xdr:to>
    <xdr:pic>
      <xdr:nvPicPr>
        <xdr:cNvPr id="754" name="Slika 75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7861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65</xdr:row>
      <xdr:rowOff>0</xdr:rowOff>
    </xdr:from>
    <xdr:to>
      <xdr:col>9</xdr:col>
      <xdr:colOff>967741</xdr:colOff>
      <xdr:row>66</xdr:row>
      <xdr:rowOff>14444</xdr:rowOff>
    </xdr:to>
    <xdr:pic>
      <xdr:nvPicPr>
        <xdr:cNvPr id="755" name="Slika 75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7861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65</xdr:row>
      <xdr:rowOff>0</xdr:rowOff>
    </xdr:from>
    <xdr:to>
      <xdr:col>9</xdr:col>
      <xdr:colOff>612139</xdr:colOff>
      <xdr:row>65</xdr:row>
      <xdr:rowOff>198</xdr:rowOff>
    </xdr:to>
    <xdr:pic>
      <xdr:nvPicPr>
        <xdr:cNvPr id="756" name="Slika 75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7861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65</xdr:row>
      <xdr:rowOff>0</xdr:rowOff>
    </xdr:from>
    <xdr:to>
      <xdr:col>9</xdr:col>
      <xdr:colOff>609600</xdr:colOff>
      <xdr:row>65</xdr:row>
      <xdr:rowOff>2637</xdr:rowOff>
    </xdr:to>
    <xdr:pic>
      <xdr:nvPicPr>
        <xdr:cNvPr id="757" name="Slika 75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86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65</xdr:row>
      <xdr:rowOff>0</xdr:rowOff>
    </xdr:from>
    <xdr:to>
      <xdr:col>9</xdr:col>
      <xdr:colOff>1209446</xdr:colOff>
      <xdr:row>65</xdr:row>
      <xdr:rowOff>1701</xdr:rowOff>
    </xdr:to>
    <xdr:pic>
      <xdr:nvPicPr>
        <xdr:cNvPr id="758" name="Slika 75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86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65</xdr:row>
      <xdr:rowOff>0</xdr:rowOff>
    </xdr:from>
    <xdr:to>
      <xdr:col>9</xdr:col>
      <xdr:colOff>609600</xdr:colOff>
      <xdr:row>65</xdr:row>
      <xdr:rowOff>2637</xdr:rowOff>
    </xdr:to>
    <xdr:pic>
      <xdr:nvPicPr>
        <xdr:cNvPr id="759" name="Slika 75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7861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65</xdr:row>
      <xdr:rowOff>0</xdr:rowOff>
    </xdr:from>
    <xdr:to>
      <xdr:col>9</xdr:col>
      <xdr:colOff>1209446</xdr:colOff>
      <xdr:row>65</xdr:row>
      <xdr:rowOff>1701</xdr:rowOff>
    </xdr:to>
    <xdr:pic>
      <xdr:nvPicPr>
        <xdr:cNvPr id="760" name="Slika 75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7861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65</xdr:row>
      <xdr:rowOff>0</xdr:rowOff>
    </xdr:from>
    <xdr:to>
      <xdr:col>9</xdr:col>
      <xdr:colOff>612037</xdr:colOff>
      <xdr:row>65</xdr:row>
      <xdr:rowOff>2540</xdr:rowOff>
    </xdr:to>
    <xdr:pic>
      <xdr:nvPicPr>
        <xdr:cNvPr id="761" name="Slika 760"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7861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65</xdr:row>
      <xdr:rowOff>0</xdr:rowOff>
    </xdr:from>
    <xdr:to>
      <xdr:col>9</xdr:col>
      <xdr:colOff>642620</xdr:colOff>
      <xdr:row>65</xdr:row>
      <xdr:rowOff>2540</xdr:rowOff>
    </xdr:to>
    <xdr:pic>
      <xdr:nvPicPr>
        <xdr:cNvPr id="762" name="Slika 76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7861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65</xdr:row>
      <xdr:rowOff>0</xdr:rowOff>
    </xdr:from>
    <xdr:to>
      <xdr:col>9</xdr:col>
      <xdr:colOff>664202</xdr:colOff>
      <xdr:row>66</xdr:row>
      <xdr:rowOff>132080</xdr:rowOff>
    </xdr:to>
    <xdr:pic>
      <xdr:nvPicPr>
        <xdr:cNvPr id="763" name="Slika 762"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7861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65</xdr:row>
      <xdr:rowOff>0</xdr:rowOff>
    </xdr:from>
    <xdr:to>
      <xdr:col>9</xdr:col>
      <xdr:colOff>1184072</xdr:colOff>
      <xdr:row>65</xdr:row>
      <xdr:rowOff>60960</xdr:rowOff>
    </xdr:to>
    <xdr:pic>
      <xdr:nvPicPr>
        <xdr:cNvPr id="764" name="Slika 76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7861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65</xdr:row>
      <xdr:rowOff>0</xdr:rowOff>
    </xdr:from>
    <xdr:to>
      <xdr:col>9</xdr:col>
      <xdr:colOff>1026160</xdr:colOff>
      <xdr:row>65</xdr:row>
      <xdr:rowOff>93980</xdr:rowOff>
    </xdr:to>
    <xdr:pic>
      <xdr:nvPicPr>
        <xdr:cNvPr id="765" name="Slika 76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7861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67</xdr:row>
      <xdr:rowOff>0</xdr:rowOff>
    </xdr:from>
    <xdr:to>
      <xdr:col>9</xdr:col>
      <xdr:colOff>1584960</xdr:colOff>
      <xdr:row>67</xdr:row>
      <xdr:rowOff>45720</xdr:rowOff>
    </xdr:to>
    <xdr:pic>
      <xdr:nvPicPr>
        <xdr:cNvPr id="766" name="Slika 76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18775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67</xdr:row>
      <xdr:rowOff>0</xdr:rowOff>
    </xdr:from>
    <xdr:to>
      <xdr:col>9</xdr:col>
      <xdr:colOff>609600</xdr:colOff>
      <xdr:row>67</xdr:row>
      <xdr:rowOff>914</xdr:rowOff>
    </xdr:to>
    <xdr:pic>
      <xdr:nvPicPr>
        <xdr:cNvPr id="767" name="Slika 76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18775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67</xdr:row>
      <xdr:rowOff>0</xdr:rowOff>
    </xdr:from>
    <xdr:to>
      <xdr:col>9</xdr:col>
      <xdr:colOff>609600</xdr:colOff>
      <xdr:row>67</xdr:row>
      <xdr:rowOff>2637</xdr:rowOff>
    </xdr:to>
    <xdr:pic>
      <xdr:nvPicPr>
        <xdr:cNvPr id="768" name="Slika 76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877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67</xdr:row>
      <xdr:rowOff>0</xdr:rowOff>
    </xdr:from>
    <xdr:to>
      <xdr:col>9</xdr:col>
      <xdr:colOff>1209446</xdr:colOff>
      <xdr:row>67</xdr:row>
      <xdr:rowOff>1701</xdr:rowOff>
    </xdr:to>
    <xdr:pic>
      <xdr:nvPicPr>
        <xdr:cNvPr id="769" name="Slika 76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877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67</xdr:row>
      <xdr:rowOff>0</xdr:rowOff>
    </xdr:from>
    <xdr:to>
      <xdr:col>9</xdr:col>
      <xdr:colOff>609600</xdr:colOff>
      <xdr:row>67</xdr:row>
      <xdr:rowOff>2637</xdr:rowOff>
    </xdr:to>
    <xdr:pic>
      <xdr:nvPicPr>
        <xdr:cNvPr id="770" name="Slika 76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18775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67</xdr:row>
      <xdr:rowOff>0</xdr:rowOff>
    </xdr:from>
    <xdr:to>
      <xdr:col>9</xdr:col>
      <xdr:colOff>1184072</xdr:colOff>
      <xdr:row>67</xdr:row>
      <xdr:rowOff>1701</xdr:rowOff>
    </xdr:to>
    <xdr:pic>
      <xdr:nvPicPr>
        <xdr:cNvPr id="771" name="Slika 77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8775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67</xdr:row>
      <xdr:rowOff>0</xdr:rowOff>
    </xdr:from>
    <xdr:to>
      <xdr:col>9</xdr:col>
      <xdr:colOff>609600</xdr:colOff>
      <xdr:row>67</xdr:row>
      <xdr:rowOff>0</xdr:rowOff>
    </xdr:to>
    <xdr:pic>
      <xdr:nvPicPr>
        <xdr:cNvPr id="772" name="Slika 77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18775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67</xdr:row>
      <xdr:rowOff>0</xdr:rowOff>
    </xdr:from>
    <xdr:to>
      <xdr:col>9</xdr:col>
      <xdr:colOff>1028700</xdr:colOff>
      <xdr:row>67</xdr:row>
      <xdr:rowOff>3952</xdr:rowOff>
    </xdr:to>
    <xdr:pic>
      <xdr:nvPicPr>
        <xdr:cNvPr id="773" name="Slika 77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18775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67</xdr:row>
      <xdr:rowOff>0</xdr:rowOff>
    </xdr:from>
    <xdr:to>
      <xdr:col>9</xdr:col>
      <xdr:colOff>937261</xdr:colOff>
      <xdr:row>67</xdr:row>
      <xdr:rowOff>67784</xdr:rowOff>
    </xdr:to>
    <xdr:pic>
      <xdr:nvPicPr>
        <xdr:cNvPr id="774" name="Slika 77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18775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67</xdr:row>
      <xdr:rowOff>0</xdr:rowOff>
    </xdr:from>
    <xdr:to>
      <xdr:col>9</xdr:col>
      <xdr:colOff>1036320</xdr:colOff>
      <xdr:row>67</xdr:row>
      <xdr:rowOff>3668</xdr:rowOff>
    </xdr:to>
    <xdr:pic>
      <xdr:nvPicPr>
        <xdr:cNvPr id="775" name="Slika 77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18775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67</xdr:row>
      <xdr:rowOff>0</xdr:rowOff>
    </xdr:from>
    <xdr:to>
      <xdr:col>9</xdr:col>
      <xdr:colOff>967741</xdr:colOff>
      <xdr:row>68</xdr:row>
      <xdr:rowOff>14444</xdr:rowOff>
    </xdr:to>
    <xdr:pic>
      <xdr:nvPicPr>
        <xdr:cNvPr id="776" name="Slika 77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18775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67</xdr:row>
      <xdr:rowOff>0</xdr:rowOff>
    </xdr:from>
    <xdr:to>
      <xdr:col>9</xdr:col>
      <xdr:colOff>612139</xdr:colOff>
      <xdr:row>67</xdr:row>
      <xdr:rowOff>198</xdr:rowOff>
    </xdr:to>
    <xdr:pic>
      <xdr:nvPicPr>
        <xdr:cNvPr id="777" name="Slika 77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18775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67</xdr:row>
      <xdr:rowOff>0</xdr:rowOff>
    </xdr:from>
    <xdr:to>
      <xdr:col>9</xdr:col>
      <xdr:colOff>609600</xdr:colOff>
      <xdr:row>67</xdr:row>
      <xdr:rowOff>2637</xdr:rowOff>
    </xdr:to>
    <xdr:pic>
      <xdr:nvPicPr>
        <xdr:cNvPr id="778" name="Slika 77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877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67</xdr:row>
      <xdr:rowOff>0</xdr:rowOff>
    </xdr:from>
    <xdr:to>
      <xdr:col>9</xdr:col>
      <xdr:colOff>1209446</xdr:colOff>
      <xdr:row>67</xdr:row>
      <xdr:rowOff>1701</xdr:rowOff>
    </xdr:to>
    <xdr:pic>
      <xdr:nvPicPr>
        <xdr:cNvPr id="779" name="Slika 77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877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67</xdr:row>
      <xdr:rowOff>0</xdr:rowOff>
    </xdr:from>
    <xdr:to>
      <xdr:col>9</xdr:col>
      <xdr:colOff>609600</xdr:colOff>
      <xdr:row>67</xdr:row>
      <xdr:rowOff>2637</xdr:rowOff>
    </xdr:to>
    <xdr:pic>
      <xdr:nvPicPr>
        <xdr:cNvPr id="780" name="Slika 77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1877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67</xdr:row>
      <xdr:rowOff>0</xdr:rowOff>
    </xdr:from>
    <xdr:to>
      <xdr:col>9</xdr:col>
      <xdr:colOff>1209446</xdr:colOff>
      <xdr:row>67</xdr:row>
      <xdr:rowOff>1701</xdr:rowOff>
    </xdr:to>
    <xdr:pic>
      <xdr:nvPicPr>
        <xdr:cNvPr id="781" name="Slika 78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1877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67</xdr:row>
      <xdr:rowOff>0</xdr:rowOff>
    </xdr:from>
    <xdr:to>
      <xdr:col>9</xdr:col>
      <xdr:colOff>612037</xdr:colOff>
      <xdr:row>67</xdr:row>
      <xdr:rowOff>2540</xdr:rowOff>
    </xdr:to>
    <xdr:pic>
      <xdr:nvPicPr>
        <xdr:cNvPr id="782" name="Slika 78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18775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67</xdr:row>
      <xdr:rowOff>0</xdr:rowOff>
    </xdr:from>
    <xdr:to>
      <xdr:col>9</xdr:col>
      <xdr:colOff>642620</xdr:colOff>
      <xdr:row>67</xdr:row>
      <xdr:rowOff>2540</xdr:rowOff>
    </xdr:to>
    <xdr:pic>
      <xdr:nvPicPr>
        <xdr:cNvPr id="783" name="Slika 78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18775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67</xdr:row>
      <xdr:rowOff>0</xdr:rowOff>
    </xdr:from>
    <xdr:to>
      <xdr:col>9</xdr:col>
      <xdr:colOff>664202</xdr:colOff>
      <xdr:row>68</xdr:row>
      <xdr:rowOff>132080</xdr:rowOff>
    </xdr:to>
    <xdr:pic>
      <xdr:nvPicPr>
        <xdr:cNvPr id="784" name="Slika 78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18775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67</xdr:row>
      <xdr:rowOff>0</xdr:rowOff>
    </xdr:from>
    <xdr:to>
      <xdr:col>9</xdr:col>
      <xdr:colOff>612140</xdr:colOff>
      <xdr:row>67</xdr:row>
      <xdr:rowOff>0</xdr:rowOff>
    </xdr:to>
    <xdr:pic>
      <xdr:nvPicPr>
        <xdr:cNvPr id="785" name="Slika 78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18775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67</xdr:row>
      <xdr:rowOff>0</xdr:rowOff>
    </xdr:from>
    <xdr:to>
      <xdr:col>9</xdr:col>
      <xdr:colOff>1184072</xdr:colOff>
      <xdr:row>67</xdr:row>
      <xdr:rowOff>60960</xdr:rowOff>
    </xdr:to>
    <xdr:pic>
      <xdr:nvPicPr>
        <xdr:cNvPr id="786" name="Slika 78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18775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67</xdr:row>
      <xdr:rowOff>0</xdr:rowOff>
    </xdr:from>
    <xdr:to>
      <xdr:col>9</xdr:col>
      <xdr:colOff>1026160</xdr:colOff>
      <xdr:row>67</xdr:row>
      <xdr:rowOff>93980</xdr:rowOff>
    </xdr:to>
    <xdr:pic>
      <xdr:nvPicPr>
        <xdr:cNvPr id="787" name="Slika 78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18775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69</xdr:row>
      <xdr:rowOff>0</xdr:rowOff>
    </xdr:from>
    <xdr:to>
      <xdr:col>9</xdr:col>
      <xdr:colOff>1584960</xdr:colOff>
      <xdr:row>69</xdr:row>
      <xdr:rowOff>45720</xdr:rowOff>
    </xdr:to>
    <xdr:pic>
      <xdr:nvPicPr>
        <xdr:cNvPr id="788" name="Slika 78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0147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69</xdr:row>
      <xdr:rowOff>0</xdr:rowOff>
    </xdr:from>
    <xdr:to>
      <xdr:col>9</xdr:col>
      <xdr:colOff>609600</xdr:colOff>
      <xdr:row>69</xdr:row>
      <xdr:rowOff>914</xdr:rowOff>
    </xdr:to>
    <xdr:pic>
      <xdr:nvPicPr>
        <xdr:cNvPr id="789" name="Slika 78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0147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69</xdr:row>
      <xdr:rowOff>0</xdr:rowOff>
    </xdr:from>
    <xdr:to>
      <xdr:col>9</xdr:col>
      <xdr:colOff>609600</xdr:colOff>
      <xdr:row>69</xdr:row>
      <xdr:rowOff>2637</xdr:rowOff>
    </xdr:to>
    <xdr:pic>
      <xdr:nvPicPr>
        <xdr:cNvPr id="790" name="Slika 78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0147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69</xdr:row>
      <xdr:rowOff>0</xdr:rowOff>
    </xdr:from>
    <xdr:to>
      <xdr:col>9</xdr:col>
      <xdr:colOff>1209446</xdr:colOff>
      <xdr:row>69</xdr:row>
      <xdr:rowOff>1701</xdr:rowOff>
    </xdr:to>
    <xdr:pic>
      <xdr:nvPicPr>
        <xdr:cNvPr id="791" name="Slika 79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0147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69</xdr:row>
      <xdr:rowOff>0</xdr:rowOff>
    </xdr:from>
    <xdr:to>
      <xdr:col>9</xdr:col>
      <xdr:colOff>609600</xdr:colOff>
      <xdr:row>69</xdr:row>
      <xdr:rowOff>2637</xdr:rowOff>
    </xdr:to>
    <xdr:pic>
      <xdr:nvPicPr>
        <xdr:cNvPr id="792" name="Slika 79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0147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69</xdr:row>
      <xdr:rowOff>0</xdr:rowOff>
    </xdr:from>
    <xdr:to>
      <xdr:col>9</xdr:col>
      <xdr:colOff>1184072</xdr:colOff>
      <xdr:row>69</xdr:row>
      <xdr:rowOff>1701</xdr:rowOff>
    </xdr:to>
    <xdr:pic>
      <xdr:nvPicPr>
        <xdr:cNvPr id="793" name="Slika 79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0147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69</xdr:row>
      <xdr:rowOff>0</xdr:rowOff>
    </xdr:from>
    <xdr:to>
      <xdr:col>9</xdr:col>
      <xdr:colOff>1028700</xdr:colOff>
      <xdr:row>69</xdr:row>
      <xdr:rowOff>3952</xdr:rowOff>
    </xdr:to>
    <xdr:pic>
      <xdr:nvPicPr>
        <xdr:cNvPr id="794" name="Slika 79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0147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69</xdr:row>
      <xdr:rowOff>0</xdr:rowOff>
    </xdr:from>
    <xdr:to>
      <xdr:col>9</xdr:col>
      <xdr:colOff>937261</xdr:colOff>
      <xdr:row>69</xdr:row>
      <xdr:rowOff>67784</xdr:rowOff>
    </xdr:to>
    <xdr:pic>
      <xdr:nvPicPr>
        <xdr:cNvPr id="795" name="Slika 79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0147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69</xdr:row>
      <xdr:rowOff>0</xdr:rowOff>
    </xdr:from>
    <xdr:to>
      <xdr:col>9</xdr:col>
      <xdr:colOff>1036320</xdr:colOff>
      <xdr:row>69</xdr:row>
      <xdr:rowOff>3668</xdr:rowOff>
    </xdr:to>
    <xdr:pic>
      <xdr:nvPicPr>
        <xdr:cNvPr id="796" name="Slika 79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0147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69</xdr:row>
      <xdr:rowOff>0</xdr:rowOff>
    </xdr:from>
    <xdr:to>
      <xdr:col>9</xdr:col>
      <xdr:colOff>967741</xdr:colOff>
      <xdr:row>70</xdr:row>
      <xdr:rowOff>14444</xdr:rowOff>
    </xdr:to>
    <xdr:pic>
      <xdr:nvPicPr>
        <xdr:cNvPr id="797" name="Slika 79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0147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69</xdr:row>
      <xdr:rowOff>0</xdr:rowOff>
    </xdr:from>
    <xdr:to>
      <xdr:col>9</xdr:col>
      <xdr:colOff>612139</xdr:colOff>
      <xdr:row>69</xdr:row>
      <xdr:rowOff>198</xdr:rowOff>
    </xdr:to>
    <xdr:pic>
      <xdr:nvPicPr>
        <xdr:cNvPr id="798" name="Slika 797"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0147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69</xdr:row>
      <xdr:rowOff>0</xdr:rowOff>
    </xdr:from>
    <xdr:to>
      <xdr:col>9</xdr:col>
      <xdr:colOff>609600</xdr:colOff>
      <xdr:row>69</xdr:row>
      <xdr:rowOff>2637</xdr:rowOff>
    </xdr:to>
    <xdr:pic>
      <xdr:nvPicPr>
        <xdr:cNvPr id="799" name="Slika 79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0147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69</xdr:row>
      <xdr:rowOff>0</xdr:rowOff>
    </xdr:from>
    <xdr:to>
      <xdr:col>9</xdr:col>
      <xdr:colOff>1209446</xdr:colOff>
      <xdr:row>69</xdr:row>
      <xdr:rowOff>1701</xdr:rowOff>
    </xdr:to>
    <xdr:pic>
      <xdr:nvPicPr>
        <xdr:cNvPr id="800" name="Slika 79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0147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69</xdr:row>
      <xdr:rowOff>0</xdr:rowOff>
    </xdr:from>
    <xdr:to>
      <xdr:col>9</xdr:col>
      <xdr:colOff>609600</xdr:colOff>
      <xdr:row>69</xdr:row>
      <xdr:rowOff>2637</xdr:rowOff>
    </xdr:to>
    <xdr:pic>
      <xdr:nvPicPr>
        <xdr:cNvPr id="801" name="Slika 80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0147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69</xdr:row>
      <xdr:rowOff>0</xdr:rowOff>
    </xdr:from>
    <xdr:to>
      <xdr:col>9</xdr:col>
      <xdr:colOff>1209446</xdr:colOff>
      <xdr:row>69</xdr:row>
      <xdr:rowOff>1701</xdr:rowOff>
    </xdr:to>
    <xdr:pic>
      <xdr:nvPicPr>
        <xdr:cNvPr id="802" name="Slika 80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0147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69</xdr:row>
      <xdr:rowOff>0</xdr:rowOff>
    </xdr:from>
    <xdr:to>
      <xdr:col>9</xdr:col>
      <xdr:colOff>612037</xdr:colOff>
      <xdr:row>69</xdr:row>
      <xdr:rowOff>2540</xdr:rowOff>
    </xdr:to>
    <xdr:pic>
      <xdr:nvPicPr>
        <xdr:cNvPr id="803" name="Slika 802"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0147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69</xdr:row>
      <xdr:rowOff>0</xdr:rowOff>
    </xdr:from>
    <xdr:to>
      <xdr:col>9</xdr:col>
      <xdr:colOff>642620</xdr:colOff>
      <xdr:row>69</xdr:row>
      <xdr:rowOff>2540</xdr:rowOff>
    </xdr:to>
    <xdr:pic>
      <xdr:nvPicPr>
        <xdr:cNvPr id="804" name="Slika 803"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0147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69</xdr:row>
      <xdr:rowOff>0</xdr:rowOff>
    </xdr:from>
    <xdr:to>
      <xdr:col>9</xdr:col>
      <xdr:colOff>664202</xdr:colOff>
      <xdr:row>70</xdr:row>
      <xdr:rowOff>132080</xdr:rowOff>
    </xdr:to>
    <xdr:pic>
      <xdr:nvPicPr>
        <xdr:cNvPr id="805" name="Slika 804"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0147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69</xdr:row>
      <xdr:rowOff>0</xdr:rowOff>
    </xdr:from>
    <xdr:to>
      <xdr:col>9</xdr:col>
      <xdr:colOff>1184072</xdr:colOff>
      <xdr:row>69</xdr:row>
      <xdr:rowOff>60960</xdr:rowOff>
    </xdr:to>
    <xdr:pic>
      <xdr:nvPicPr>
        <xdr:cNvPr id="806" name="Slika 80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0147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69</xdr:row>
      <xdr:rowOff>0</xdr:rowOff>
    </xdr:from>
    <xdr:to>
      <xdr:col>9</xdr:col>
      <xdr:colOff>1026160</xdr:colOff>
      <xdr:row>69</xdr:row>
      <xdr:rowOff>93980</xdr:rowOff>
    </xdr:to>
    <xdr:pic>
      <xdr:nvPicPr>
        <xdr:cNvPr id="807" name="Slika 80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0147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71</xdr:row>
      <xdr:rowOff>0</xdr:rowOff>
    </xdr:from>
    <xdr:to>
      <xdr:col>9</xdr:col>
      <xdr:colOff>1584960</xdr:colOff>
      <xdr:row>71</xdr:row>
      <xdr:rowOff>45720</xdr:rowOff>
    </xdr:to>
    <xdr:pic>
      <xdr:nvPicPr>
        <xdr:cNvPr id="808" name="Slika 80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1214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71</xdr:row>
      <xdr:rowOff>0</xdr:rowOff>
    </xdr:from>
    <xdr:to>
      <xdr:col>9</xdr:col>
      <xdr:colOff>609600</xdr:colOff>
      <xdr:row>71</xdr:row>
      <xdr:rowOff>914</xdr:rowOff>
    </xdr:to>
    <xdr:pic>
      <xdr:nvPicPr>
        <xdr:cNvPr id="809" name="Slika 80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1214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71</xdr:row>
      <xdr:rowOff>0</xdr:rowOff>
    </xdr:from>
    <xdr:to>
      <xdr:col>9</xdr:col>
      <xdr:colOff>609600</xdr:colOff>
      <xdr:row>71</xdr:row>
      <xdr:rowOff>2637</xdr:rowOff>
    </xdr:to>
    <xdr:pic>
      <xdr:nvPicPr>
        <xdr:cNvPr id="810" name="Slika 80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121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71</xdr:row>
      <xdr:rowOff>0</xdr:rowOff>
    </xdr:from>
    <xdr:to>
      <xdr:col>9</xdr:col>
      <xdr:colOff>1209446</xdr:colOff>
      <xdr:row>71</xdr:row>
      <xdr:rowOff>1701</xdr:rowOff>
    </xdr:to>
    <xdr:pic>
      <xdr:nvPicPr>
        <xdr:cNvPr id="811" name="Slika 81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121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71</xdr:row>
      <xdr:rowOff>0</xdr:rowOff>
    </xdr:from>
    <xdr:to>
      <xdr:col>9</xdr:col>
      <xdr:colOff>609600</xdr:colOff>
      <xdr:row>71</xdr:row>
      <xdr:rowOff>2637</xdr:rowOff>
    </xdr:to>
    <xdr:pic>
      <xdr:nvPicPr>
        <xdr:cNvPr id="812" name="Slika 81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1214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71</xdr:row>
      <xdr:rowOff>0</xdr:rowOff>
    </xdr:from>
    <xdr:to>
      <xdr:col>9</xdr:col>
      <xdr:colOff>1184072</xdr:colOff>
      <xdr:row>71</xdr:row>
      <xdr:rowOff>1701</xdr:rowOff>
    </xdr:to>
    <xdr:pic>
      <xdr:nvPicPr>
        <xdr:cNvPr id="813" name="Slika 81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1214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71</xdr:row>
      <xdr:rowOff>0</xdr:rowOff>
    </xdr:from>
    <xdr:to>
      <xdr:col>9</xdr:col>
      <xdr:colOff>609600</xdr:colOff>
      <xdr:row>71</xdr:row>
      <xdr:rowOff>0</xdr:rowOff>
    </xdr:to>
    <xdr:pic>
      <xdr:nvPicPr>
        <xdr:cNvPr id="814" name="Slika 81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12140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71</xdr:row>
      <xdr:rowOff>0</xdr:rowOff>
    </xdr:from>
    <xdr:to>
      <xdr:col>9</xdr:col>
      <xdr:colOff>1028700</xdr:colOff>
      <xdr:row>71</xdr:row>
      <xdr:rowOff>3952</xdr:rowOff>
    </xdr:to>
    <xdr:pic>
      <xdr:nvPicPr>
        <xdr:cNvPr id="815" name="Slika 81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1214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71</xdr:row>
      <xdr:rowOff>0</xdr:rowOff>
    </xdr:from>
    <xdr:to>
      <xdr:col>9</xdr:col>
      <xdr:colOff>937261</xdr:colOff>
      <xdr:row>71</xdr:row>
      <xdr:rowOff>67784</xdr:rowOff>
    </xdr:to>
    <xdr:pic>
      <xdr:nvPicPr>
        <xdr:cNvPr id="816" name="Slika 81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1214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71</xdr:row>
      <xdr:rowOff>0</xdr:rowOff>
    </xdr:from>
    <xdr:to>
      <xdr:col>9</xdr:col>
      <xdr:colOff>1036320</xdr:colOff>
      <xdr:row>71</xdr:row>
      <xdr:rowOff>3668</xdr:rowOff>
    </xdr:to>
    <xdr:pic>
      <xdr:nvPicPr>
        <xdr:cNvPr id="817" name="Slika 81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1214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71</xdr:row>
      <xdr:rowOff>0</xdr:rowOff>
    </xdr:from>
    <xdr:to>
      <xdr:col>9</xdr:col>
      <xdr:colOff>967741</xdr:colOff>
      <xdr:row>72</xdr:row>
      <xdr:rowOff>14444</xdr:rowOff>
    </xdr:to>
    <xdr:pic>
      <xdr:nvPicPr>
        <xdr:cNvPr id="818" name="Slika 81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1214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71</xdr:row>
      <xdr:rowOff>0</xdr:rowOff>
    </xdr:from>
    <xdr:to>
      <xdr:col>9</xdr:col>
      <xdr:colOff>612139</xdr:colOff>
      <xdr:row>71</xdr:row>
      <xdr:rowOff>198</xdr:rowOff>
    </xdr:to>
    <xdr:pic>
      <xdr:nvPicPr>
        <xdr:cNvPr id="819" name="Slika 81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1214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71</xdr:row>
      <xdr:rowOff>0</xdr:rowOff>
    </xdr:from>
    <xdr:to>
      <xdr:col>9</xdr:col>
      <xdr:colOff>609600</xdr:colOff>
      <xdr:row>71</xdr:row>
      <xdr:rowOff>2637</xdr:rowOff>
    </xdr:to>
    <xdr:pic>
      <xdr:nvPicPr>
        <xdr:cNvPr id="820" name="Slika 81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121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71</xdr:row>
      <xdr:rowOff>0</xdr:rowOff>
    </xdr:from>
    <xdr:to>
      <xdr:col>9</xdr:col>
      <xdr:colOff>1209446</xdr:colOff>
      <xdr:row>71</xdr:row>
      <xdr:rowOff>1701</xdr:rowOff>
    </xdr:to>
    <xdr:pic>
      <xdr:nvPicPr>
        <xdr:cNvPr id="821" name="Slika 82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121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71</xdr:row>
      <xdr:rowOff>0</xdr:rowOff>
    </xdr:from>
    <xdr:to>
      <xdr:col>9</xdr:col>
      <xdr:colOff>609600</xdr:colOff>
      <xdr:row>71</xdr:row>
      <xdr:rowOff>2637</xdr:rowOff>
    </xdr:to>
    <xdr:pic>
      <xdr:nvPicPr>
        <xdr:cNvPr id="822" name="Slika 82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121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71</xdr:row>
      <xdr:rowOff>0</xdr:rowOff>
    </xdr:from>
    <xdr:to>
      <xdr:col>9</xdr:col>
      <xdr:colOff>1209446</xdr:colOff>
      <xdr:row>71</xdr:row>
      <xdr:rowOff>1701</xdr:rowOff>
    </xdr:to>
    <xdr:pic>
      <xdr:nvPicPr>
        <xdr:cNvPr id="823" name="Slika 82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121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71</xdr:row>
      <xdr:rowOff>0</xdr:rowOff>
    </xdr:from>
    <xdr:to>
      <xdr:col>9</xdr:col>
      <xdr:colOff>612037</xdr:colOff>
      <xdr:row>71</xdr:row>
      <xdr:rowOff>2540</xdr:rowOff>
    </xdr:to>
    <xdr:pic>
      <xdr:nvPicPr>
        <xdr:cNvPr id="824" name="Slika 82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1214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71</xdr:row>
      <xdr:rowOff>0</xdr:rowOff>
    </xdr:from>
    <xdr:to>
      <xdr:col>9</xdr:col>
      <xdr:colOff>642620</xdr:colOff>
      <xdr:row>71</xdr:row>
      <xdr:rowOff>2540</xdr:rowOff>
    </xdr:to>
    <xdr:pic>
      <xdr:nvPicPr>
        <xdr:cNvPr id="825" name="Slika 82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1214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71</xdr:row>
      <xdr:rowOff>0</xdr:rowOff>
    </xdr:from>
    <xdr:to>
      <xdr:col>9</xdr:col>
      <xdr:colOff>664202</xdr:colOff>
      <xdr:row>72</xdr:row>
      <xdr:rowOff>132080</xdr:rowOff>
    </xdr:to>
    <xdr:pic>
      <xdr:nvPicPr>
        <xdr:cNvPr id="826" name="Slika 82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1214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71</xdr:row>
      <xdr:rowOff>0</xdr:rowOff>
    </xdr:from>
    <xdr:to>
      <xdr:col>9</xdr:col>
      <xdr:colOff>612140</xdr:colOff>
      <xdr:row>71</xdr:row>
      <xdr:rowOff>0</xdr:rowOff>
    </xdr:to>
    <xdr:pic>
      <xdr:nvPicPr>
        <xdr:cNvPr id="827" name="Slika 82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12140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71</xdr:row>
      <xdr:rowOff>0</xdr:rowOff>
    </xdr:from>
    <xdr:to>
      <xdr:col>9</xdr:col>
      <xdr:colOff>1184072</xdr:colOff>
      <xdr:row>71</xdr:row>
      <xdr:rowOff>60960</xdr:rowOff>
    </xdr:to>
    <xdr:pic>
      <xdr:nvPicPr>
        <xdr:cNvPr id="828" name="Slika 82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1214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71</xdr:row>
      <xdr:rowOff>0</xdr:rowOff>
    </xdr:from>
    <xdr:to>
      <xdr:col>9</xdr:col>
      <xdr:colOff>1026160</xdr:colOff>
      <xdr:row>71</xdr:row>
      <xdr:rowOff>93980</xdr:rowOff>
    </xdr:to>
    <xdr:pic>
      <xdr:nvPicPr>
        <xdr:cNvPr id="829" name="Slika 82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1214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73</xdr:row>
      <xdr:rowOff>0</xdr:rowOff>
    </xdr:from>
    <xdr:to>
      <xdr:col>9</xdr:col>
      <xdr:colOff>1584960</xdr:colOff>
      <xdr:row>73</xdr:row>
      <xdr:rowOff>45720</xdr:rowOff>
    </xdr:to>
    <xdr:pic>
      <xdr:nvPicPr>
        <xdr:cNvPr id="830" name="Slika 82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15188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73</xdr:row>
      <xdr:rowOff>0</xdr:rowOff>
    </xdr:from>
    <xdr:to>
      <xdr:col>9</xdr:col>
      <xdr:colOff>609600</xdr:colOff>
      <xdr:row>73</xdr:row>
      <xdr:rowOff>914</xdr:rowOff>
    </xdr:to>
    <xdr:pic>
      <xdr:nvPicPr>
        <xdr:cNvPr id="831" name="Slika 83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15188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73</xdr:row>
      <xdr:rowOff>0</xdr:rowOff>
    </xdr:from>
    <xdr:to>
      <xdr:col>9</xdr:col>
      <xdr:colOff>609600</xdr:colOff>
      <xdr:row>73</xdr:row>
      <xdr:rowOff>2637</xdr:rowOff>
    </xdr:to>
    <xdr:pic>
      <xdr:nvPicPr>
        <xdr:cNvPr id="832" name="Slika 83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1518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73</xdr:row>
      <xdr:rowOff>0</xdr:rowOff>
    </xdr:from>
    <xdr:to>
      <xdr:col>9</xdr:col>
      <xdr:colOff>1209446</xdr:colOff>
      <xdr:row>73</xdr:row>
      <xdr:rowOff>1701</xdr:rowOff>
    </xdr:to>
    <xdr:pic>
      <xdr:nvPicPr>
        <xdr:cNvPr id="833" name="Slika 83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1518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73</xdr:row>
      <xdr:rowOff>0</xdr:rowOff>
    </xdr:from>
    <xdr:to>
      <xdr:col>9</xdr:col>
      <xdr:colOff>609600</xdr:colOff>
      <xdr:row>73</xdr:row>
      <xdr:rowOff>2637</xdr:rowOff>
    </xdr:to>
    <xdr:pic>
      <xdr:nvPicPr>
        <xdr:cNvPr id="834" name="Slika 83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15188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73</xdr:row>
      <xdr:rowOff>0</xdr:rowOff>
    </xdr:from>
    <xdr:to>
      <xdr:col>9</xdr:col>
      <xdr:colOff>1184072</xdr:colOff>
      <xdr:row>73</xdr:row>
      <xdr:rowOff>1701</xdr:rowOff>
    </xdr:to>
    <xdr:pic>
      <xdr:nvPicPr>
        <xdr:cNvPr id="835" name="Slika 83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15188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73</xdr:row>
      <xdr:rowOff>0</xdr:rowOff>
    </xdr:from>
    <xdr:to>
      <xdr:col>9</xdr:col>
      <xdr:colOff>1028700</xdr:colOff>
      <xdr:row>73</xdr:row>
      <xdr:rowOff>3952</xdr:rowOff>
    </xdr:to>
    <xdr:pic>
      <xdr:nvPicPr>
        <xdr:cNvPr id="836" name="Slika 83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15188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73</xdr:row>
      <xdr:rowOff>0</xdr:rowOff>
    </xdr:from>
    <xdr:to>
      <xdr:col>9</xdr:col>
      <xdr:colOff>937261</xdr:colOff>
      <xdr:row>73</xdr:row>
      <xdr:rowOff>67784</xdr:rowOff>
    </xdr:to>
    <xdr:pic>
      <xdr:nvPicPr>
        <xdr:cNvPr id="837" name="Slika 83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15188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73</xdr:row>
      <xdr:rowOff>0</xdr:rowOff>
    </xdr:from>
    <xdr:to>
      <xdr:col>9</xdr:col>
      <xdr:colOff>1036320</xdr:colOff>
      <xdr:row>73</xdr:row>
      <xdr:rowOff>3668</xdr:rowOff>
    </xdr:to>
    <xdr:pic>
      <xdr:nvPicPr>
        <xdr:cNvPr id="838" name="Slika 83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15188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73</xdr:row>
      <xdr:rowOff>0</xdr:rowOff>
    </xdr:from>
    <xdr:to>
      <xdr:col>9</xdr:col>
      <xdr:colOff>967741</xdr:colOff>
      <xdr:row>74</xdr:row>
      <xdr:rowOff>14444</xdr:rowOff>
    </xdr:to>
    <xdr:pic>
      <xdr:nvPicPr>
        <xdr:cNvPr id="839" name="Slika 83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15188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73</xdr:row>
      <xdr:rowOff>0</xdr:rowOff>
    </xdr:from>
    <xdr:to>
      <xdr:col>9</xdr:col>
      <xdr:colOff>612139</xdr:colOff>
      <xdr:row>73</xdr:row>
      <xdr:rowOff>198</xdr:rowOff>
    </xdr:to>
    <xdr:pic>
      <xdr:nvPicPr>
        <xdr:cNvPr id="840" name="Slika 83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15188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73</xdr:row>
      <xdr:rowOff>0</xdr:rowOff>
    </xdr:from>
    <xdr:to>
      <xdr:col>9</xdr:col>
      <xdr:colOff>609600</xdr:colOff>
      <xdr:row>73</xdr:row>
      <xdr:rowOff>2637</xdr:rowOff>
    </xdr:to>
    <xdr:pic>
      <xdr:nvPicPr>
        <xdr:cNvPr id="841" name="Slika 84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1518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73</xdr:row>
      <xdr:rowOff>0</xdr:rowOff>
    </xdr:from>
    <xdr:to>
      <xdr:col>9</xdr:col>
      <xdr:colOff>1209446</xdr:colOff>
      <xdr:row>73</xdr:row>
      <xdr:rowOff>1701</xdr:rowOff>
    </xdr:to>
    <xdr:pic>
      <xdr:nvPicPr>
        <xdr:cNvPr id="842" name="Slika 84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1518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73</xdr:row>
      <xdr:rowOff>0</xdr:rowOff>
    </xdr:from>
    <xdr:to>
      <xdr:col>9</xdr:col>
      <xdr:colOff>609600</xdr:colOff>
      <xdr:row>73</xdr:row>
      <xdr:rowOff>2637</xdr:rowOff>
    </xdr:to>
    <xdr:pic>
      <xdr:nvPicPr>
        <xdr:cNvPr id="843" name="Slika 84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1518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73</xdr:row>
      <xdr:rowOff>0</xdr:rowOff>
    </xdr:from>
    <xdr:to>
      <xdr:col>9</xdr:col>
      <xdr:colOff>1209446</xdr:colOff>
      <xdr:row>73</xdr:row>
      <xdr:rowOff>1701</xdr:rowOff>
    </xdr:to>
    <xdr:pic>
      <xdr:nvPicPr>
        <xdr:cNvPr id="844" name="Slika 84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1518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73</xdr:row>
      <xdr:rowOff>0</xdr:rowOff>
    </xdr:from>
    <xdr:to>
      <xdr:col>9</xdr:col>
      <xdr:colOff>612037</xdr:colOff>
      <xdr:row>73</xdr:row>
      <xdr:rowOff>2540</xdr:rowOff>
    </xdr:to>
    <xdr:pic>
      <xdr:nvPicPr>
        <xdr:cNvPr id="845" name="Slika 84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15188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73</xdr:row>
      <xdr:rowOff>0</xdr:rowOff>
    </xdr:from>
    <xdr:to>
      <xdr:col>9</xdr:col>
      <xdr:colOff>642620</xdr:colOff>
      <xdr:row>73</xdr:row>
      <xdr:rowOff>2540</xdr:rowOff>
    </xdr:to>
    <xdr:pic>
      <xdr:nvPicPr>
        <xdr:cNvPr id="846" name="Slika 84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15188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73</xdr:row>
      <xdr:rowOff>0</xdr:rowOff>
    </xdr:from>
    <xdr:to>
      <xdr:col>9</xdr:col>
      <xdr:colOff>664202</xdr:colOff>
      <xdr:row>74</xdr:row>
      <xdr:rowOff>132080</xdr:rowOff>
    </xdr:to>
    <xdr:pic>
      <xdr:nvPicPr>
        <xdr:cNvPr id="847" name="Slika 84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15188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73</xdr:row>
      <xdr:rowOff>0</xdr:rowOff>
    </xdr:from>
    <xdr:to>
      <xdr:col>9</xdr:col>
      <xdr:colOff>1184072</xdr:colOff>
      <xdr:row>73</xdr:row>
      <xdr:rowOff>60960</xdr:rowOff>
    </xdr:to>
    <xdr:pic>
      <xdr:nvPicPr>
        <xdr:cNvPr id="848" name="Slika 84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15188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73</xdr:row>
      <xdr:rowOff>0</xdr:rowOff>
    </xdr:from>
    <xdr:to>
      <xdr:col>9</xdr:col>
      <xdr:colOff>1026160</xdr:colOff>
      <xdr:row>73</xdr:row>
      <xdr:rowOff>93980</xdr:rowOff>
    </xdr:to>
    <xdr:pic>
      <xdr:nvPicPr>
        <xdr:cNvPr id="849" name="Slika 84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15188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75</xdr:row>
      <xdr:rowOff>0</xdr:rowOff>
    </xdr:from>
    <xdr:to>
      <xdr:col>9</xdr:col>
      <xdr:colOff>1584960</xdr:colOff>
      <xdr:row>75</xdr:row>
      <xdr:rowOff>45720</xdr:rowOff>
    </xdr:to>
    <xdr:pic>
      <xdr:nvPicPr>
        <xdr:cNvPr id="850" name="Slika 84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2128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75</xdr:row>
      <xdr:rowOff>0</xdr:rowOff>
    </xdr:from>
    <xdr:to>
      <xdr:col>9</xdr:col>
      <xdr:colOff>609600</xdr:colOff>
      <xdr:row>75</xdr:row>
      <xdr:rowOff>914</xdr:rowOff>
    </xdr:to>
    <xdr:pic>
      <xdr:nvPicPr>
        <xdr:cNvPr id="851" name="Slika 85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2128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75</xdr:row>
      <xdr:rowOff>0</xdr:rowOff>
    </xdr:from>
    <xdr:to>
      <xdr:col>9</xdr:col>
      <xdr:colOff>609600</xdr:colOff>
      <xdr:row>75</xdr:row>
      <xdr:rowOff>2637</xdr:rowOff>
    </xdr:to>
    <xdr:pic>
      <xdr:nvPicPr>
        <xdr:cNvPr id="852" name="Slika 85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2128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75</xdr:row>
      <xdr:rowOff>0</xdr:rowOff>
    </xdr:from>
    <xdr:to>
      <xdr:col>9</xdr:col>
      <xdr:colOff>1209446</xdr:colOff>
      <xdr:row>75</xdr:row>
      <xdr:rowOff>1701</xdr:rowOff>
    </xdr:to>
    <xdr:pic>
      <xdr:nvPicPr>
        <xdr:cNvPr id="853" name="Slika 85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2128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75</xdr:row>
      <xdr:rowOff>0</xdr:rowOff>
    </xdr:from>
    <xdr:to>
      <xdr:col>9</xdr:col>
      <xdr:colOff>609600</xdr:colOff>
      <xdr:row>75</xdr:row>
      <xdr:rowOff>2637</xdr:rowOff>
    </xdr:to>
    <xdr:pic>
      <xdr:nvPicPr>
        <xdr:cNvPr id="854" name="Slika 85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2128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75</xdr:row>
      <xdr:rowOff>0</xdr:rowOff>
    </xdr:from>
    <xdr:to>
      <xdr:col>9</xdr:col>
      <xdr:colOff>1184072</xdr:colOff>
      <xdr:row>75</xdr:row>
      <xdr:rowOff>1701</xdr:rowOff>
    </xdr:to>
    <xdr:pic>
      <xdr:nvPicPr>
        <xdr:cNvPr id="855" name="Slika 85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2128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75</xdr:row>
      <xdr:rowOff>0</xdr:rowOff>
    </xdr:from>
    <xdr:to>
      <xdr:col>9</xdr:col>
      <xdr:colOff>609600</xdr:colOff>
      <xdr:row>75</xdr:row>
      <xdr:rowOff>932</xdr:rowOff>
    </xdr:to>
    <xdr:pic>
      <xdr:nvPicPr>
        <xdr:cNvPr id="856" name="Slika 85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21284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75</xdr:row>
      <xdr:rowOff>0</xdr:rowOff>
    </xdr:from>
    <xdr:to>
      <xdr:col>9</xdr:col>
      <xdr:colOff>1028700</xdr:colOff>
      <xdr:row>75</xdr:row>
      <xdr:rowOff>3952</xdr:rowOff>
    </xdr:to>
    <xdr:pic>
      <xdr:nvPicPr>
        <xdr:cNvPr id="857" name="Slika 85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2128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75</xdr:row>
      <xdr:rowOff>0</xdr:rowOff>
    </xdr:from>
    <xdr:to>
      <xdr:col>9</xdr:col>
      <xdr:colOff>937261</xdr:colOff>
      <xdr:row>75</xdr:row>
      <xdr:rowOff>67784</xdr:rowOff>
    </xdr:to>
    <xdr:pic>
      <xdr:nvPicPr>
        <xdr:cNvPr id="858" name="Slika 85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2128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75</xdr:row>
      <xdr:rowOff>0</xdr:rowOff>
    </xdr:from>
    <xdr:to>
      <xdr:col>9</xdr:col>
      <xdr:colOff>1036320</xdr:colOff>
      <xdr:row>75</xdr:row>
      <xdr:rowOff>3668</xdr:rowOff>
    </xdr:to>
    <xdr:pic>
      <xdr:nvPicPr>
        <xdr:cNvPr id="859" name="Slika 85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2128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75</xdr:row>
      <xdr:rowOff>0</xdr:rowOff>
    </xdr:from>
    <xdr:to>
      <xdr:col>9</xdr:col>
      <xdr:colOff>967741</xdr:colOff>
      <xdr:row>76</xdr:row>
      <xdr:rowOff>14444</xdr:rowOff>
    </xdr:to>
    <xdr:pic>
      <xdr:nvPicPr>
        <xdr:cNvPr id="860" name="Slika 85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2128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75</xdr:row>
      <xdr:rowOff>0</xdr:rowOff>
    </xdr:from>
    <xdr:to>
      <xdr:col>9</xdr:col>
      <xdr:colOff>612139</xdr:colOff>
      <xdr:row>75</xdr:row>
      <xdr:rowOff>198</xdr:rowOff>
    </xdr:to>
    <xdr:pic>
      <xdr:nvPicPr>
        <xdr:cNvPr id="861" name="Slika 86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2128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75</xdr:row>
      <xdr:rowOff>0</xdr:rowOff>
    </xdr:from>
    <xdr:to>
      <xdr:col>9</xdr:col>
      <xdr:colOff>609600</xdr:colOff>
      <xdr:row>75</xdr:row>
      <xdr:rowOff>2637</xdr:rowOff>
    </xdr:to>
    <xdr:pic>
      <xdr:nvPicPr>
        <xdr:cNvPr id="862" name="Slika 86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2128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75</xdr:row>
      <xdr:rowOff>0</xdr:rowOff>
    </xdr:from>
    <xdr:to>
      <xdr:col>9</xdr:col>
      <xdr:colOff>1209446</xdr:colOff>
      <xdr:row>75</xdr:row>
      <xdr:rowOff>1701</xdr:rowOff>
    </xdr:to>
    <xdr:pic>
      <xdr:nvPicPr>
        <xdr:cNvPr id="863" name="Slika 86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2128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75</xdr:row>
      <xdr:rowOff>0</xdr:rowOff>
    </xdr:from>
    <xdr:to>
      <xdr:col>9</xdr:col>
      <xdr:colOff>609600</xdr:colOff>
      <xdr:row>75</xdr:row>
      <xdr:rowOff>2637</xdr:rowOff>
    </xdr:to>
    <xdr:pic>
      <xdr:nvPicPr>
        <xdr:cNvPr id="864" name="Slika 86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2128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75</xdr:row>
      <xdr:rowOff>0</xdr:rowOff>
    </xdr:from>
    <xdr:to>
      <xdr:col>9</xdr:col>
      <xdr:colOff>1209446</xdr:colOff>
      <xdr:row>75</xdr:row>
      <xdr:rowOff>1701</xdr:rowOff>
    </xdr:to>
    <xdr:pic>
      <xdr:nvPicPr>
        <xdr:cNvPr id="865" name="Slika 86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2128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75</xdr:row>
      <xdr:rowOff>0</xdr:rowOff>
    </xdr:from>
    <xdr:to>
      <xdr:col>9</xdr:col>
      <xdr:colOff>612037</xdr:colOff>
      <xdr:row>75</xdr:row>
      <xdr:rowOff>2540</xdr:rowOff>
    </xdr:to>
    <xdr:pic>
      <xdr:nvPicPr>
        <xdr:cNvPr id="866" name="Slika 86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2128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75</xdr:row>
      <xdr:rowOff>0</xdr:rowOff>
    </xdr:from>
    <xdr:to>
      <xdr:col>9</xdr:col>
      <xdr:colOff>642620</xdr:colOff>
      <xdr:row>75</xdr:row>
      <xdr:rowOff>2540</xdr:rowOff>
    </xdr:to>
    <xdr:pic>
      <xdr:nvPicPr>
        <xdr:cNvPr id="867" name="Slika 86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2128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75</xdr:row>
      <xdr:rowOff>0</xdr:rowOff>
    </xdr:from>
    <xdr:to>
      <xdr:col>9</xdr:col>
      <xdr:colOff>664202</xdr:colOff>
      <xdr:row>76</xdr:row>
      <xdr:rowOff>132080</xdr:rowOff>
    </xdr:to>
    <xdr:pic>
      <xdr:nvPicPr>
        <xdr:cNvPr id="868" name="Slika 86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2128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75</xdr:row>
      <xdr:rowOff>0</xdr:rowOff>
    </xdr:from>
    <xdr:to>
      <xdr:col>9</xdr:col>
      <xdr:colOff>612140</xdr:colOff>
      <xdr:row>75</xdr:row>
      <xdr:rowOff>932</xdr:rowOff>
    </xdr:to>
    <xdr:pic>
      <xdr:nvPicPr>
        <xdr:cNvPr id="869" name="Slika 86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21284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75</xdr:row>
      <xdr:rowOff>0</xdr:rowOff>
    </xdr:from>
    <xdr:to>
      <xdr:col>9</xdr:col>
      <xdr:colOff>1184072</xdr:colOff>
      <xdr:row>75</xdr:row>
      <xdr:rowOff>60960</xdr:rowOff>
    </xdr:to>
    <xdr:pic>
      <xdr:nvPicPr>
        <xdr:cNvPr id="870" name="Slika 86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2128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75</xdr:row>
      <xdr:rowOff>0</xdr:rowOff>
    </xdr:from>
    <xdr:to>
      <xdr:col>9</xdr:col>
      <xdr:colOff>1026160</xdr:colOff>
      <xdr:row>75</xdr:row>
      <xdr:rowOff>93980</xdr:rowOff>
    </xdr:to>
    <xdr:pic>
      <xdr:nvPicPr>
        <xdr:cNvPr id="871" name="Slika 87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2128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77</xdr:row>
      <xdr:rowOff>0</xdr:rowOff>
    </xdr:from>
    <xdr:to>
      <xdr:col>9</xdr:col>
      <xdr:colOff>1584960</xdr:colOff>
      <xdr:row>77</xdr:row>
      <xdr:rowOff>45720</xdr:rowOff>
    </xdr:to>
    <xdr:pic>
      <xdr:nvPicPr>
        <xdr:cNvPr id="872" name="Slika 87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2433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77</xdr:row>
      <xdr:rowOff>0</xdr:rowOff>
    </xdr:from>
    <xdr:to>
      <xdr:col>9</xdr:col>
      <xdr:colOff>609600</xdr:colOff>
      <xdr:row>77</xdr:row>
      <xdr:rowOff>914</xdr:rowOff>
    </xdr:to>
    <xdr:pic>
      <xdr:nvPicPr>
        <xdr:cNvPr id="873" name="Slika 87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2433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77</xdr:row>
      <xdr:rowOff>0</xdr:rowOff>
    </xdr:from>
    <xdr:to>
      <xdr:col>9</xdr:col>
      <xdr:colOff>609600</xdr:colOff>
      <xdr:row>77</xdr:row>
      <xdr:rowOff>2637</xdr:rowOff>
    </xdr:to>
    <xdr:pic>
      <xdr:nvPicPr>
        <xdr:cNvPr id="874" name="Slika 87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2433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77</xdr:row>
      <xdr:rowOff>0</xdr:rowOff>
    </xdr:from>
    <xdr:to>
      <xdr:col>9</xdr:col>
      <xdr:colOff>1209446</xdr:colOff>
      <xdr:row>77</xdr:row>
      <xdr:rowOff>1701</xdr:rowOff>
    </xdr:to>
    <xdr:pic>
      <xdr:nvPicPr>
        <xdr:cNvPr id="875" name="Slika 87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2433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77</xdr:row>
      <xdr:rowOff>0</xdr:rowOff>
    </xdr:from>
    <xdr:to>
      <xdr:col>9</xdr:col>
      <xdr:colOff>609600</xdr:colOff>
      <xdr:row>77</xdr:row>
      <xdr:rowOff>2637</xdr:rowOff>
    </xdr:to>
    <xdr:pic>
      <xdr:nvPicPr>
        <xdr:cNvPr id="876" name="Slika 87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2433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77</xdr:row>
      <xdr:rowOff>0</xdr:rowOff>
    </xdr:from>
    <xdr:to>
      <xdr:col>9</xdr:col>
      <xdr:colOff>1184072</xdr:colOff>
      <xdr:row>77</xdr:row>
      <xdr:rowOff>1701</xdr:rowOff>
    </xdr:to>
    <xdr:pic>
      <xdr:nvPicPr>
        <xdr:cNvPr id="877" name="Slika 87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2433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77</xdr:row>
      <xdr:rowOff>0</xdr:rowOff>
    </xdr:from>
    <xdr:to>
      <xdr:col>9</xdr:col>
      <xdr:colOff>1028700</xdr:colOff>
      <xdr:row>77</xdr:row>
      <xdr:rowOff>3952</xdr:rowOff>
    </xdr:to>
    <xdr:pic>
      <xdr:nvPicPr>
        <xdr:cNvPr id="878" name="Slika 87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2433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77</xdr:row>
      <xdr:rowOff>0</xdr:rowOff>
    </xdr:from>
    <xdr:to>
      <xdr:col>9</xdr:col>
      <xdr:colOff>937261</xdr:colOff>
      <xdr:row>77</xdr:row>
      <xdr:rowOff>67784</xdr:rowOff>
    </xdr:to>
    <xdr:pic>
      <xdr:nvPicPr>
        <xdr:cNvPr id="879" name="Slika 87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2433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77</xdr:row>
      <xdr:rowOff>0</xdr:rowOff>
    </xdr:from>
    <xdr:to>
      <xdr:col>9</xdr:col>
      <xdr:colOff>1036320</xdr:colOff>
      <xdr:row>77</xdr:row>
      <xdr:rowOff>3668</xdr:rowOff>
    </xdr:to>
    <xdr:pic>
      <xdr:nvPicPr>
        <xdr:cNvPr id="880" name="Slika 87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2433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77</xdr:row>
      <xdr:rowOff>0</xdr:rowOff>
    </xdr:from>
    <xdr:to>
      <xdr:col>9</xdr:col>
      <xdr:colOff>967741</xdr:colOff>
      <xdr:row>78</xdr:row>
      <xdr:rowOff>14444</xdr:rowOff>
    </xdr:to>
    <xdr:pic>
      <xdr:nvPicPr>
        <xdr:cNvPr id="881" name="Slika 88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2433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77</xdr:row>
      <xdr:rowOff>0</xdr:rowOff>
    </xdr:from>
    <xdr:to>
      <xdr:col>9</xdr:col>
      <xdr:colOff>612139</xdr:colOff>
      <xdr:row>77</xdr:row>
      <xdr:rowOff>198</xdr:rowOff>
    </xdr:to>
    <xdr:pic>
      <xdr:nvPicPr>
        <xdr:cNvPr id="882" name="Slika 88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2433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77</xdr:row>
      <xdr:rowOff>0</xdr:rowOff>
    </xdr:from>
    <xdr:to>
      <xdr:col>9</xdr:col>
      <xdr:colOff>609600</xdr:colOff>
      <xdr:row>77</xdr:row>
      <xdr:rowOff>2637</xdr:rowOff>
    </xdr:to>
    <xdr:pic>
      <xdr:nvPicPr>
        <xdr:cNvPr id="883" name="Slika 88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2433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77</xdr:row>
      <xdr:rowOff>0</xdr:rowOff>
    </xdr:from>
    <xdr:to>
      <xdr:col>9</xdr:col>
      <xdr:colOff>1209446</xdr:colOff>
      <xdr:row>77</xdr:row>
      <xdr:rowOff>1701</xdr:rowOff>
    </xdr:to>
    <xdr:pic>
      <xdr:nvPicPr>
        <xdr:cNvPr id="884" name="Slika 88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2433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77</xdr:row>
      <xdr:rowOff>0</xdr:rowOff>
    </xdr:from>
    <xdr:to>
      <xdr:col>9</xdr:col>
      <xdr:colOff>609600</xdr:colOff>
      <xdr:row>77</xdr:row>
      <xdr:rowOff>2637</xdr:rowOff>
    </xdr:to>
    <xdr:pic>
      <xdr:nvPicPr>
        <xdr:cNvPr id="885" name="Slika 88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2433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77</xdr:row>
      <xdr:rowOff>0</xdr:rowOff>
    </xdr:from>
    <xdr:to>
      <xdr:col>9</xdr:col>
      <xdr:colOff>1209446</xdr:colOff>
      <xdr:row>77</xdr:row>
      <xdr:rowOff>1701</xdr:rowOff>
    </xdr:to>
    <xdr:pic>
      <xdr:nvPicPr>
        <xdr:cNvPr id="886" name="Slika 88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2433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77</xdr:row>
      <xdr:rowOff>0</xdr:rowOff>
    </xdr:from>
    <xdr:to>
      <xdr:col>9</xdr:col>
      <xdr:colOff>612037</xdr:colOff>
      <xdr:row>77</xdr:row>
      <xdr:rowOff>2540</xdr:rowOff>
    </xdr:to>
    <xdr:pic>
      <xdr:nvPicPr>
        <xdr:cNvPr id="887" name="Slika 88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2433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77</xdr:row>
      <xdr:rowOff>0</xdr:rowOff>
    </xdr:from>
    <xdr:to>
      <xdr:col>9</xdr:col>
      <xdr:colOff>642620</xdr:colOff>
      <xdr:row>77</xdr:row>
      <xdr:rowOff>2540</xdr:rowOff>
    </xdr:to>
    <xdr:pic>
      <xdr:nvPicPr>
        <xdr:cNvPr id="888" name="Slika 88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2433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77</xdr:row>
      <xdr:rowOff>0</xdr:rowOff>
    </xdr:from>
    <xdr:to>
      <xdr:col>9</xdr:col>
      <xdr:colOff>664202</xdr:colOff>
      <xdr:row>78</xdr:row>
      <xdr:rowOff>132080</xdr:rowOff>
    </xdr:to>
    <xdr:pic>
      <xdr:nvPicPr>
        <xdr:cNvPr id="889" name="Slika 88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2433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77</xdr:row>
      <xdr:rowOff>0</xdr:rowOff>
    </xdr:from>
    <xdr:to>
      <xdr:col>9</xdr:col>
      <xdr:colOff>1184072</xdr:colOff>
      <xdr:row>77</xdr:row>
      <xdr:rowOff>60960</xdr:rowOff>
    </xdr:to>
    <xdr:pic>
      <xdr:nvPicPr>
        <xdr:cNvPr id="890" name="Slika 88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2433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77</xdr:row>
      <xdr:rowOff>0</xdr:rowOff>
    </xdr:from>
    <xdr:to>
      <xdr:col>9</xdr:col>
      <xdr:colOff>1026160</xdr:colOff>
      <xdr:row>77</xdr:row>
      <xdr:rowOff>93980</xdr:rowOff>
    </xdr:to>
    <xdr:pic>
      <xdr:nvPicPr>
        <xdr:cNvPr id="891" name="Slika 89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2433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79</xdr:row>
      <xdr:rowOff>0</xdr:rowOff>
    </xdr:from>
    <xdr:to>
      <xdr:col>9</xdr:col>
      <xdr:colOff>1584960</xdr:colOff>
      <xdr:row>79</xdr:row>
      <xdr:rowOff>45720</xdr:rowOff>
    </xdr:to>
    <xdr:pic>
      <xdr:nvPicPr>
        <xdr:cNvPr id="892" name="Slika 89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31952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79</xdr:row>
      <xdr:rowOff>0</xdr:rowOff>
    </xdr:from>
    <xdr:to>
      <xdr:col>9</xdr:col>
      <xdr:colOff>609600</xdr:colOff>
      <xdr:row>79</xdr:row>
      <xdr:rowOff>914</xdr:rowOff>
    </xdr:to>
    <xdr:pic>
      <xdr:nvPicPr>
        <xdr:cNvPr id="893" name="Slika 89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31952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79</xdr:row>
      <xdr:rowOff>0</xdr:rowOff>
    </xdr:from>
    <xdr:to>
      <xdr:col>9</xdr:col>
      <xdr:colOff>609600</xdr:colOff>
      <xdr:row>79</xdr:row>
      <xdr:rowOff>2637</xdr:rowOff>
    </xdr:to>
    <xdr:pic>
      <xdr:nvPicPr>
        <xdr:cNvPr id="894" name="Slika 89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3195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79</xdr:row>
      <xdr:rowOff>0</xdr:rowOff>
    </xdr:from>
    <xdr:to>
      <xdr:col>9</xdr:col>
      <xdr:colOff>1209446</xdr:colOff>
      <xdr:row>79</xdr:row>
      <xdr:rowOff>1701</xdr:rowOff>
    </xdr:to>
    <xdr:pic>
      <xdr:nvPicPr>
        <xdr:cNvPr id="895" name="Slika 89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3195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79</xdr:row>
      <xdr:rowOff>0</xdr:rowOff>
    </xdr:from>
    <xdr:to>
      <xdr:col>9</xdr:col>
      <xdr:colOff>609600</xdr:colOff>
      <xdr:row>79</xdr:row>
      <xdr:rowOff>2637</xdr:rowOff>
    </xdr:to>
    <xdr:pic>
      <xdr:nvPicPr>
        <xdr:cNvPr id="896" name="Slika 89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31952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79</xdr:row>
      <xdr:rowOff>0</xdr:rowOff>
    </xdr:from>
    <xdr:to>
      <xdr:col>9</xdr:col>
      <xdr:colOff>1184072</xdr:colOff>
      <xdr:row>79</xdr:row>
      <xdr:rowOff>1701</xdr:rowOff>
    </xdr:to>
    <xdr:pic>
      <xdr:nvPicPr>
        <xdr:cNvPr id="897" name="Slika 89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31952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79</xdr:row>
      <xdr:rowOff>0</xdr:rowOff>
    </xdr:from>
    <xdr:to>
      <xdr:col>9</xdr:col>
      <xdr:colOff>609600</xdr:colOff>
      <xdr:row>79</xdr:row>
      <xdr:rowOff>0</xdr:rowOff>
    </xdr:to>
    <xdr:pic>
      <xdr:nvPicPr>
        <xdr:cNvPr id="898" name="Slika 89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31952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79</xdr:row>
      <xdr:rowOff>0</xdr:rowOff>
    </xdr:from>
    <xdr:to>
      <xdr:col>9</xdr:col>
      <xdr:colOff>1028700</xdr:colOff>
      <xdr:row>79</xdr:row>
      <xdr:rowOff>3952</xdr:rowOff>
    </xdr:to>
    <xdr:pic>
      <xdr:nvPicPr>
        <xdr:cNvPr id="899" name="Slika 89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31952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79</xdr:row>
      <xdr:rowOff>0</xdr:rowOff>
    </xdr:from>
    <xdr:to>
      <xdr:col>9</xdr:col>
      <xdr:colOff>937261</xdr:colOff>
      <xdr:row>79</xdr:row>
      <xdr:rowOff>67784</xdr:rowOff>
    </xdr:to>
    <xdr:pic>
      <xdr:nvPicPr>
        <xdr:cNvPr id="900" name="Slika 89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31952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79</xdr:row>
      <xdr:rowOff>0</xdr:rowOff>
    </xdr:from>
    <xdr:to>
      <xdr:col>9</xdr:col>
      <xdr:colOff>1036320</xdr:colOff>
      <xdr:row>79</xdr:row>
      <xdr:rowOff>3668</xdr:rowOff>
    </xdr:to>
    <xdr:pic>
      <xdr:nvPicPr>
        <xdr:cNvPr id="901" name="Slika 90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31952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79</xdr:row>
      <xdr:rowOff>0</xdr:rowOff>
    </xdr:from>
    <xdr:to>
      <xdr:col>9</xdr:col>
      <xdr:colOff>967741</xdr:colOff>
      <xdr:row>80</xdr:row>
      <xdr:rowOff>14444</xdr:rowOff>
    </xdr:to>
    <xdr:pic>
      <xdr:nvPicPr>
        <xdr:cNvPr id="902" name="Slika 90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31952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79</xdr:row>
      <xdr:rowOff>0</xdr:rowOff>
    </xdr:from>
    <xdr:to>
      <xdr:col>9</xdr:col>
      <xdr:colOff>612139</xdr:colOff>
      <xdr:row>79</xdr:row>
      <xdr:rowOff>198</xdr:rowOff>
    </xdr:to>
    <xdr:pic>
      <xdr:nvPicPr>
        <xdr:cNvPr id="903" name="Slika 90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31952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79</xdr:row>
      <xdr:rowOff>0</xdr:rowOff>
    </xdr:from>
    <xdr:to>
      <xdr:col>9</xdr:col>
      <xdr:colOff>609600</xdr:colOff>
      <xdr:row>79</xdr:row>
      <xdr:rowOff>2637</xdr:rowOff>
    </xdr:to>
    <xdr:pic>
      <xdr:nvPicPr>
        <xdr:cNvPr id="904" name="Slika 90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3195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79</xdr:row>
      <xdr:rowOff>0</xdr:rowOff>
    </xdr:from>
    <xdr:to>
      <xdr:col>9</xdr:col>
      <xdr:colOff>1209446</xdr:colOff>
      <xdr:row>79</xdr:row>
      <xdr:rowOff>1701</xdr:rowOff>
    </xdr:to>
    <xdr:pic>
      <xdr:nvPicPr>
        <xdr:cNvPr id="905" name="Slika 90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3195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79</xdr:row>
      <xdr:rowOff>0</xdr:rowOff>
    </xdr:from>
    <xdr:to>
      <xdr:col>9</xdr:col>
      <xdr:colOff>609600</xdr:colOff>
      <xdr:row>79</xdr:row>
      <xdr:rowOff>2637</xdr:rowOff>
    </xdr:to>
    <xdr:pic>
      <xdr:nvPicPr>
        <xdr:cNvPr id="906" name="Slika 90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31952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79</xdr:row>
      <xdr:rowOff>0</xdr:rowOff>
    </xdr:from>
    <xdr:to>
      <xdr:col>9</xdr:col>
      <xdr:colOff>1209446</xdr:colOff>
      <xdr:row>79</xdr:row>
      <xdr:rowOff>1701</xdr:rowOff>
    </xdr:to>
    <xdr:pic>
      <xdr:nvPicPr>
        <xdr:cNvPr id="907" name="Slika 90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31952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79</xdr:row>
      <xdr:rowOff>0</xdr:rowOff>
    </xdr:from>
    <xdr:to>
      <xdr:col>9</xdr:col>
      <xdr:colOff>612037</xdr:colOff>
      <xdr:row>79</xdr:row>
      <xdr:rowOff>2540</xdr:rowOff>
    </xdr:to>
    <xdr:pic>
      <xdr:nvPicPr>
        <xdr:cNvPr id="908" name="Slika 90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31952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79</xdr:row>
      <xdr:rowOff>0</xdr:rowOff>
    </xdr:from>
    <xdr:to>
      <xdr:col>9</xdr:col>
      <xdr:colOff>642620</xdr:colOff>
      <xdr:row>79</xdr:row>
      <xdr:rowOff>2540</xdr:rowOff>
    </xdr:to>
    <xdr:pic>
      <xdr:nvPicPr>
        <xdr:cNvPr id="909" name="Slika 90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31952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79</xdr:row>
      <xdr:rowOff>0</xdr:rowOff>
    </xdr:from>
    <xdr:to>
      <xdr:col>9</xdr:col>
      <xdr:colOff>664202</xdr:colOff>
      <xdr:row>80</xdr:row>
      <xdr:rowOff>132080</xdr:rowOff>
    </xdr:to>
    <xdr:pic>
      <xdr:nvPicPr>
        <xdr:cNvPr id="910" name="Slika 90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31952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79</xdr:row>
      <xdr:rowOff>0</xdr:rowOff>
    </xdr:from>
    <xdr:to>
      <xdr:col>9</xdr:col>
      <xdr:colOff>612140</xdr:colOff>
      <xdr:row>79</xdr:row>
      <xdr:rowOff>0</xdr:rowOff>
    </xdr:to>
    <xdr:pic>
      <xdr:nvPicPr>
        <xdr:cNvPr id="911" name="Slika 91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31952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79</xdr:row>
      <xdr:rowOff>0</xdr:rowOff>
    </xdr:from>
    <xdr:to>
      <xdr:col>9</xdr:col>
      <xdr:colOff>1184072</xdr:colOff>
      <xdr:row>79</xdr:row>
      <xdr:rowOff>60960</xdr:rowOff>
    </xdr:to>
    <xdr:pic>
      <xdr:nvPicPr>
        <xdr:cNvPr id="912" name="Slika 91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31952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79</xdr:row>
      <xdr:rowOff>0</xdr:rowOff>
    </xdr:from>
    <xdr:to>
      <xdr:col>9</xdr:col>
      <xdr:colOff>1026160</xdr:colOff>
      <xdr:row>79</xdr:row>
      <xdr:rowOff>93980</xdr:rowOff>
    </xdr:to>
    <xdr:pic>
      <xdr:nvPicPr>
        <xdr:cNvPr id="913" name="Slika 91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31952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81</xdr:row>
      <xdr:rowOff>0</xdr:rowOff>
    </xdr:from>
    <xdr:to>
      <xdr:col>9</xdr:col>
      <xdr:colOff>1584960</xdr:colOff>
      <xdr:row>81</xdr:row>
      <xdr:rowOff>45720</xdr:rowOff>
    </xdr:to>
    <xdr:pic>
      <xdr:nvPicPr>
        <xdr:cNvPr id="914" name="Slika 91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3500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81</xdr:row>
      <xdr:rowOff>0</xdr:rowOff>
    </xdr:from>
    <xdr:to>
      <xdr:col>9</xdr:col>
      <xdr:colOff>609600</xdr:colOff>
      <xdr:row>81</xdr:row>
      <xdr:rowOff>914</xdr:rowOff>
    </xdr:to>
    <xdr:pic>
      <xdr:nvPicPr>
        <xdr:cNvPr id="915" name="Slika 91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3500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81</xdr:row>
      <xdr:rowOff>0</xdr:rowOff>
    </xdr:from>
    <xdr:to>
      <xdr:col>9</xdr:col>
      <xdr:colOff>609600</xdr:colOff>
      <xdr:row>81</xdr:row>
      <xdr:rowOff>2637</xdr:rowOff>
    </xdr:to>
    <xdr:pic>
      <xdr:nvPicPr>
        <xdr:cNvPr id="916" name="Slika 91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3500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81</xdr:row>
      <xdr:rowOff>0</xdr:rowOff>
    </xdr:from>
    <xdr:to>
      <xdr:col>9</xdr:col>
      <xdr:colOff>1209446</xdr:colOff>
      <xdr:row>81</xdr:row>
      <xdr:rowOff>1701</xdr:rowOff>
    </xdr:to>
    <xdr:pic>
      <xdr:nvPicPr>
        <xdr:cNvPr id="917" name="Slika 91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3500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81</xdr:row>
      <xdr:rowOff>0</xdr:rowOff>
    </xdr:from>
    <xdr:to>
      <xdr:col>9</xdr:col>
      <xdr:colOff>609600</xdr:colOff>
      <xdr:row>81</xdr:row>
      <xdr:rowOff>2637</xdr:rowOff>
    </xdr:to>
    <xdr:pic>
      <xdr:nvPicPr>
        <xdr:cNvPr id="918" name="Slika 91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3500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81</xdr:row>
      <xdr:rowOff>0</xdr:rowOff>
    </xdr:from>
    <xdr:to>
      <xdr:col>9</xdr:col>
      <xdr:colOff>1184072</xdr:colOff>
      <xdr:row>81</xdr:row>
      <xdr:rowOff>1701</xdr:rowOff>
    </xdr:to>
    <xdr:pic>
      <xdr:nvPicPr>
        <xdr:cNvPr id="919" name="Slika 91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3500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81</xdr:row>
      <xdr:rowOff>0</xdr:rowOff>
    </xdr:from>
    <xdr:to>
      <xdr:col>9</xdr:col>
      <xdr:colOff>1028700</xdr:colOff>
      <xdr:row>81</xdr:row>
      <xdr:rowOff>3952</xdr:rowOff>
    </xdr:to>
    <xdr:pic>
      <xdr:nvPicPr>
        <xdr:cNvPr id="920" name="Slika 91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3500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81</xdr:row>
      <xdr:rowOff>0</xdr:rowOff>
    </xdr:from>
    <xdr:to>
      <xdr:col>9</xdr:col>
      <xdr:colOff>937261</xdr:colOff>
      <xdr:row>81</xdr:row>
      <xdr:rowOff>67784</xdr:rowOff>
    </xdr:to>
    <xdr:pic>
      <xdr:nvPicPr>
        <xdr:cNvPr id="921" name="Slika 92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3500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81</xdr:row>
      <xdr:rowOff>0</xdr:rowOff>
    </xdr:from>
    <xdr:to>
      <xdr:col>9</xdr:col>
      <xdr:colOff>1036320</xdr:colOff>
      <xdr:row>81</xdr:row>
      <xdr:rowOff>3668</xdr:rowOff>
    </xdr:to>
    <xdr:pic>
      <xdr:nvPicPr>
        <xdr:cNvPr id="922" name="Slika 92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3500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81</xdr:row>
      <xdr:rowOff>0</xdr:rowOff>
    </xdr:from>
    <xdr:to>
      <xdr:col>9</xdr:col>
      <xdr:colOff>967741</xdr:colOff>
      <xdr:row>82</xdr:row>
      <xdr:rowOff>14444</xdr:rowOff>
    </xdr:to>
    <xdr:pic>
      <xdr:nvPicPr>
        <xdr:cNvPr id="923" name="Slika 92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3500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81</xdr:row>
      <xdr:rowOff>0</xdr:rowOff>
    </xdr:from>
    <xdr:to>
      <xdr:col>9</xdr:col>
      <xdr:colOff>612139</xdr:colOff>
      <xdr:row>81</xdr:row>
      <xdr:rowOff>198</xdr:rowOff>
    </xdr:to>
    <xdr:pic>
      <xdr:nvPicPr>
        <xdr:cNvPr id="924" name="Slika 92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3500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81</xdr:row>
      <xdr:rowOff>0</xdr:rowOff>
    </xdr:from>
    <xdr:to>
      <xdr:col>9</xdr:col>
      <xdr:colOff>609600</xdr:colOff>
      <xdr:row>81</xdr:row>
      <xdr:rowOff>2637</xdr:rowOff>
    </xdr:to>
    <xdr:pic>
      <xdr:nvPicPr>
        <xdr:cNvPr id="925" name="Slika 92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3500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81</xdr:row>
      <xdr:rowOff>0</xdr:rowOff>
    </xdr:from>
    <xdr:to>
      <xdr:col>9</xdr:col>
      <xdr:colOff>1209446</xdr:colOff>
      <xdr:row>81</xdr:row>
      <xdr:rowOff>1701</xdr:rowOff>
    </xdr:to>
    <xdr:pic>
      <xdr:nvPicPr>
        <xdr:cNvPr id="926" name="Slika 92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3500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81</xdr:row>
      <xdr:rowOff>0</xdr:rowOff>
    </xdr:from>
    <xdr:to>
      <xdr:col>9</xdr:col>
      <xdr:colOff>609600</xdr:colOff>
      <xdr:row>81</xdr:row>
      <xdr:rowOff>2637</xdr:rowOff>
    </xdr:to>
    <xdr:pic>
      <xdr:nvPicPr>
        <xdr:cNvPr id="927" name="Slika 92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3500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81</xdr:row>
      <xdr:rowOff>0</xdr:rowOff>
    </xdr:from>
    <xdr:to>
      <xdr:col>9</xdr:col>
      <xdr:colOff>1209446</xdr:colOff>
      <xdr:row>81</xdr:row>
      <xdr:rowOff>1701</xdr:rowOff>
    </xdr:to>
    <xdr:pic>
      <xdr:nvPicPr>
        <xdr:cNvPr id="928" name="Slika 92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3500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81</xdr:row>
      <xdr:rowOff>0</xdr:rowOff>
    </xdr:from>
    <xdr:to>
      <xdr:col>9</xdr:col>
      <xdr:colOff>612037</xdr:colOff>
      <xdr:row>81</xdr:row>
      <xdr:rowOff>2540</xdr:rowOff>
    </xdr:to>
    <xdr:pic>
      <xdr:nvPicPr>
        <xdr:cNvPr id="929" name="Slika 92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3500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81</xdr:row>
      <xdr:rowOff>0</xdr:rowOff>
    </xdr:from>
    <xdr:to>
      <xdr:col>9</xdr:col>
      <xdr:colOff>642620</xdr:colOff>
      <xdr:row>81</xdr:row>
      <xdr:rowOff>2540</xdr:rowOff>
    </xdr:to>
    <xdr:pic>
      <xdr:nvPicPr>
        <xdr:cNvPr id="930" name="Slika 92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3500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81</xdr:row>
      <xdr:rowOff>0</xdr:rowOff>
    </xdr:from>
    <xdr:to>
      <xdr:col>9</xdr:col>
      <xdr:colOff>664202</xdr:colOff>
      <xdr:row>82</xdr:row>
      <xdr:rowOff>132080</xdr:rowOff>
    </xdr:to>
    <xdr:pic>
      <xdr:nvPicPr>
        <xdr:cNvPr id="931" name="Slika 93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3500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81</xdr:row>
      <xdr:rowOff>0</xdr:rowOff>
    </xdr:from>
    <xdr:to>
      <xdr:col>9</xdr:col>
      <xdr:colOff>1184072</xdr:colOff>
      <xdr:row>81</xdr:row>
      <xdr:rowOff>60960</xdr:rowOff>
    </xdr:to>
    <xdr:pic>
      <xdr:nvPicPr>
        <xdr:cNvPr id="932" name="Slika 93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3500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81</xdr:row>
      <xdr:rowOff>0</xdr:rowOff>
    </xdr:from>
    <xdr:to>
      <xdr:col>9</xdr:col>
      <xdr:colOff>1026160</xdr:colOff>
      <xdr:row>81</xdr:row>
      <xdr:rowOff>93980</xdr:rowOff>
    </xdr:to>
    <xdr:pic>
      <xdr:nvPicPr>
        <xdr:cNvPr id="933" name="Slika 93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3500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83</xdr:row>
      <xdr:rowOff>0</xdr:rowOff>
    </xdr:from>
    <xdr:to>
      <xdr:col>9</xdr:col>
      <xdr:colOff>1584960</xdr:colOff>
      <xdr:row>83</xdr:row>
      <xdr:rowOff>45720</xdr:rowOff>
    </xdr:to>
    <xdr:pic>
      <xdr:nvPicPr>
        <xdr:cNvPr id="934" name="Slika 93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4109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83</xdr:row>
      <xdr:rowOff>0</xdr:rowOff>
    </xdr:from>
    <xdr:to>
      <xdr:col>9</xdr:col>
      <xdr:colOff>1209446</xdr:colOff>
      <xdr:row>83</xdr:row>
      <xdr:rowOff>1701</xdr:rowOff>
    </xdr:to>
    <xdr:pic>
      <xdr:nvPicPr>
        <xdr:cNvPr id="937" name="Slika 93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4109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83</xdr:row>
      <xdr:rowOff>0</xdr:rowOff>
    </xdr:from>
    <xdr:to>
      <xdr:col>9</xdr:col>
      <xdr:colOff>609600</xdr:colOff>
      <xdr:row>83</xdr:row>
      <xdr:rowOff>2637</xdr:rowOff>
    </xdr:to>
    <xdr:pic>
      <xdr:nvPicPr>
        <xdr:cNvPr id="938" name="Slika 93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4109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83</xdr:row>
      <xdr:rowOff>0</xdr:rowOff>
    </xdr:from>
    <xdr:to>
      <xdr:col>9</xdr:col>
      <xdr:colOff>1184072</xdr:colOff>
      <xdr:row>83</xdr:row>
      <xdr:rowOff>1701</xdr:rowOff>
    </xdr:to>
    <xdr:pic>
      <xdr:nvPicPr>
        <xdr:cNvPr id="939" name="Slika 93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4109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83</xdr:row>
      <xdr:rowOff>0</xdr:rowOff>
    </xdr:from>
    <xdr:to>
      <xdr:col>9</xdr:col>
      <xdr:colOff>609600</xdr:colOff>
      <xdr:row>83</xdr:row>
      <xdr:rowOff>0</xdr:rowOff>
    </xdr:to>
    <xdr:pic>
      <xdr:nvPicPr>
        <xdr:cNvPr id="940" name="Slika 93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4109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83</xdr:row>
      <xdr:rowOff>0</xdr:rowOff>
    </xdr:from>
    <xdr:to>
      <xdr:col>9</xdr:col>
      <xdr:colOff>1028700</xdr:colOff>
      <xdr:row>83</xdr:row>
      <xdr:rowOff>3952</xdr:rowOff>
    </xdr:to>
    <xdr:pic>
      <xdr:nvPicPr>
        <xdr:cNvPr id="941" name="Slika 94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4109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83</xdr:row>
      <xdr:rowOff>0</xdr:rowOff>
    </xdr:from>
    <xdr:to>
      <xdr:col>9</xdr:col>
      <xdr:colOff>937261</xdr:colOff>
      <xdr:row>83</xdr:row>
      <xdr:rowOff>67784</xdr:rowOff>
    </xdr:to>
    <xdr:pic>
      <xdr:nvPicPr>
        <xdr:cNvPr id="942" name="Slika 94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4109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83</xdr:row>
      <xdr:rowOff>0</xdr:rowOff>
    </xdr:from>
    <xdr:to>
      <xdr:col>9</xdr:col>
      <xdr:colOff>1036320</xdr:colOff>
      <xdr:row>83</xdr:row>
      <xdr:rowOff>3668</xdr:rowOff>
    </xdr:to>
    <xdr:pic>
      <xdr:nvPicPr>
        <xdr:cNvPr id="943" name="Slika 94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4109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83</xdr:row>
      <xdr:rowOff>0</xdr:rowOff>
    </xdr:from>
    <xdr:to>
      <xdr:col>9</xdr:col>
      <xdr:colOff>967741</xdr:colOff>
      <xdr:row>84</xdr:row>
      <xdr:rowOff>14444</xdr:rowOff>
    </xdr:to>
    <xdr:pic>
      <xdr:nvPicPr>
        <xdr:cNvPr id="944" name="Slika 94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4109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83</xdr:row>
      <xdr:rowOff>0</xdr:rowOff>
    </xdr:from>
    <xdr:to>
      <xdr:col>9</xdr:col>
      <xdr:colOff>612139</xdr:colOff>
      <xdr:row>83</xdr:row>
      <xdr:rowOff>198</xdr:rowOff>
    </xdr:to>
    <xdr:pic>
      <xdr:nvPicPr>
        <xdr:cNvPr id="945" name="Slika 94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4109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83</xdr:row>
      <xdr:rowOff>0</xdr:rowOff>
    </xdr:from>
    <xdr:to>
      <xdr:col>9</xdr:col>
      <xdr:colOff>609600</xdr:colOff>
      <xdr:row>83</xdr:row>
      <xdr:rowOff>2637</xdr:rowOff>
    </xdr:to>
    <xdr:pic>
      <xdr:nvPicPr>
        <xdr:cNvPr id="946" name="Slika 94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4109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83</xdr:row>
      <xdr:rowOff>0</xdr:rowOff>
    </xdr:from>
    <xdr:to>
      <xdr:col>9</xdr:col>
      <xdr:colOff>1209446</xdr:colOff>
      <xdr:row>83</xdr:row>
      <xdr:rowOff>1701</xdr:rowOff>
    </xdr:to>
    <xdr:pic>
      <xdr:nvPicPr>
        <xdr:cNvPr id="947" name="Slika 94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4109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83</xdr:row>
      <xdr:rowOff>0</xdr:rowOff>
    </xdr:from>
    <xdr:to>
      <xdr:col>9</xdr:col>
      <xdr:colOff>609600</xdr:colOff>
      <xdr:row>83</xdr:row>
      <xdr:rowOff>2637</xdr:rowOff>
    </xdr:to>
    <xdr:pic>
      <xdr:nvPicPr>
        <xdr:cNvPr id="948" name="Slika 94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4109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83</xdr:row>
      <xdr:rowOff>0</xdr:rowOff>
    </xdr:from>
    <xdr:to>
      <xdr:col>9</xdr:col>
      <xdr:colOff>1209446</xdr:colOff>
      <xdr:row>83</xdr:row>
      <xdr:rowOff>1701</xdr:rowOff>
    </xdr:to>
    <xdr:pic>
      <xdr:nvPicPr>
        <xdr:cNvPr id="949" name="Slika 94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4109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83</xdr:row>
      <xdr:rowOff>0</xdr:rowOff>
    </xdr:from>
    <xdr:to>
      <xdr:col>9</xdr:col>
      <xdr:colOff>612037</xdr:colOff>
      <xdr:row>83</xdr:row>
      <xdr:rowOff>2540</xdr:rowOff>
    </xdr:to>
    <xdr:pic>
      <xdr:nvPicPr>
        <xdr:cNvPr id="950" name="Slika 94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4109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83</xdr:row>
      <xdr:rowOff>0</xdr:rowOff>
    </xdr:from>
    <xdr:to>
      <xdr:col>9</xdr:col>
      <xdr:colOff>642620</xdr:colOff>
      <xdr:row>83</xdr:row>
      <xdr:rowOff>2540</xdr:rowOff>
    </xdr:to>
    <xdr:pic>
      <xdr:nvPicPr>
        <xdr:cNvPr id="951" name="Slika 95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4109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83</xdr:row>
      <xdr:rowOff>0</xdr:rowOff>
    </xdr:from>
    <xdr:to>
      <xdr:col>9</xdr:col>
      <xdr:colOff>664202</xdr:colOff>
      <xdr:row>84</xdr:row>
      <xdr:rowOff>132080</xdr:rowOff>
    </xdr:to>
    <xdr:pic>
      <xdr:nvPicPr>
        <xdr:cNvPr id="952" name="Slika 95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4109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83</xdr:row>
      <xdr:rowOff>0</xdr:rowOff>
    </xdr:from>
    <xdr:to>
      <xdr:col>9</xdr:col>
      <xdr:colOff>612140</xdr:colOff>
      <xdr:row>83</xdr:row>
      <xdr:rowOff>0</xdr:rowOff>
    </xdr:to>
    <xdr:pic>
      <xdr:nvPicPr>
        <xdr:cNvPr id="953" name="Slika 95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4109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83</xdr:row>
      <xdr:rowOff>0</xdr:rowOff>
    </xdr:from>
    <xdr:to>
      <xdr:col>9</xdr:col>
      <xdr:colOff>1184072</xdr:colOff>
      <xdr:row>83</xdr:row>
      <xdr:rowOff>60960</xdr:rowOff>
    </xdr:to>
    <xdr:pic>
      <xdr:nvPicPr>
        <xdr:cNvPr id="954" name="Slika 95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4109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83</xdr:row>
      <xdr:rowOff>0</xdr:rowOff>
    </xdr:from>
    <xdr:to>
      <xdr:col>9</xdr:col>
      <xdr:colOff>1026160</xdr:colOff>
      <xdr:row>83</xdr:row>
      <xdr:rowOff>93980</xdr:rowOff>
    </xdr:to>
    <xdr:pic>
      <xdr:nvPicPr>
        <xdr:cNvPr id="955" name="Slika 95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4109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85</xdr:row>
      <xdr:rowOff>0</xdr:rowOff>
    </xdr:from>
    <xdr:to>
      <xdr:col>9</xdr:col>
      <xdr:colOff>1584960</xdr:colOff>
      <xdr:row>85</xdr:row>
      <xdr:rowOff>45720</xdr:rowOff>
    </xdr:to>
    <xdr:pic>
      <xdr:nvPicPr>
        <xdr:cNvPr id="956" name="Slika 95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4414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85</xdr:row>
      <xdr:rowOff>0</xdr:rowOff>
    </xdr:from>
    <xdr:to>
      <xdr:col>9</xdr:col>
      <xdr:colOff>609600</xdr:colOff>
      <xdr:row>85</xdr:row>
      <xdr:rowOff>914</xdr:rowOff>
    </xdr:to>
    <xdr:pic>
      <xdr:nvPicPr>
        <xdr:cNvPr id="957" name="Slika 95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4414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85</xdr:row>
      <xdr:rowOff>0</xdr:rowOff>
    </xdr:from>
    <xdr:to>
      <xdr:col>9</xdr:col>
      <xdr:colOff>609600</xdr:colOff>
      <xdr:row>85</xdr:row>
      <xdr:rowOff>2637</xdr:rowOff>
    </xdr:to>
    <xdr:pic>
      <xdr:nvPicPr>
        <xdr:cNvPr id="958" name="Slika 95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4414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85</xdr:row>
      <xdr:rowOff>0</xdr:rowOff>
    </xdr:from>
    <xdr:to>
      <xdr:col>9</xdr:col>
      <xdr:colOff>1209446</xdr:colOff>
      <xdr:row>85</xdr:row>
      <xdr:rowOff>1701</xdr:rowOff>
    </xdr:to>
    <xdr:pic>
      <xdr:nvPicPr>
        <xdr:cNvPr id="959" name="Slika 95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4414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85</xdr:row>
      <xdr:rowOff>0</xdr:rowOff>
    </xdr:from>
    <xdr:to>
      <xdr:col>9</xdr:col>
      <xdr:colOff>609600</xdr:colOff>
      <xdr:row>85</xdr:row>
      <xdr:rowOff>2637</xdr:rowOff>
    </xdr:to>
    <xdr:pic>
      <xdr:nvPicPr>
        <xdr:cNvPr id="960" name="Slika 95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4414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85</xdr:row>
      <xdr:rowOff>0</xdr:rowOff>
    </xdr:from>
    <xdr:to>
      <xdr:col>9</xdr:col>
      <xdr:colOff>1184072</xdr:colOff>
      <xdr:row>85</xdr:row>
      <xdr:rowOff>1701</xdr:rowOff>
    </xdr:to>
    <xdr:pic>
      <xdr:nvPicPr>
        <xdr:cNvPr id="961" name="Slika 96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4414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85</xdr:row>
      <xdr:rowOff>0</xdr:rowOff>
    </xdr:from>
    <xdr:to>
      <xdr:col>9</xdr:col>
      <xdr:colOff>1028700</xdr:colOff>
      <xdr:row>85</xdr:row>
      <xdr:rowOff>3952</xdr:rowOff>
    </xdr:to>
    <xdr:pic>
      <xdr:nvPicPr>
        <xdr:cNvPr id="962" name="Slika 96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4414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85</xdr:row>
      <xdr:rowOff>0</xdr:rowOff>
    </xdr:from>
    <xdr:to>
      <xdr:col>9</xdr:col>
      <xdr:colOff>937261</xdr:colOff>
      <xdr:row>85</xdr:row>
      <xdr:rowOff>67784</xdr:rowOff>
    </xdr:to>
    <xdr:pic>
      <xdr:nvPicPr>
        <xdr:cNvPr id="963" name="Slika 96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4414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85</xdr:row>
      <xdr:rowOff>0</xdr:rowOff>
    </xdr:from>
    <xdr:to>
      <xdr:col>9</xdr:col>
      <xdr:colOff>1036320</xdr:colOff>
      <xdr:row>85</xdr:row>
      <xdr:rowOff>3668</xdr:rowOff>
    </xdr:to>
    <xdr:pic>
      <xdr:nvPicPr>
        <xdr:cNvPr id="964" name="Slika 96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4414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85</xdr:row>
      <xdr:rowOff>0</xdr:rowOff>
    </xdr:from>
    <xdr:to>
      <xdr:col>9</xdr:col>
      <xdr:colOff>967741</xdr:colOff>
      <xdr:row>86</xdr:row>
      <xdr:rowOff>14444</xdr:rowOff>
    </xdr:to>
    <xdr:pic>
      <xdr:nvPicPr>
        <xdr:cNvPr id="965" name="Slika 96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4414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85</xdr:row>
      <xdr:rowOff>0</xdr:rowOff>
    </xdr:from>
    <xdr:to>
      <xdr:col>9</xdr:col>
      <xdr:colOff>612139</xdr:colOff>
      <xdr:row>85</xdr:row>
      <xdr:rowOff>198</xdr:rowOff>
    </xdr:to>
    <xdr:pic>
      <xdr:nvPicPr>
        <xdr:cNvPr id="966" name="Slika 96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4414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85</xdr:row>
      <xdr:rowOff>0</xdr:rowOff>
    </xdr:from>
    <xdr:to>
      <xdr:col>9</xdr:col>
      <xdr:colOff>609600</xdr:colOff>
      <xdr:row>85</xdr:row>
      <xdr:rowOff>2637</xdr:rowOff>
    </xdr:to>
    <xdr:pic>
      <xdr:nvPicPr>
        <xdr:cNvPr id="967" name="Slika 96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4414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85</xdr:row>
      <xdr:rowOff>0</xdr:rowOff>
    </xdr:from>
    <xdr:to>
      <xdr:col>9</xdr:col>
      <xdr:colOff>1209446</xdr:colOff>
      <xdr:row>85</xdr:row>
      <xdr:rowOff>1701</xdr:rowOff>
    </xdr:to>
    <xdr:pic>
      <xdr:nvPicPr>
        <xdr:cNvPr id="968" name="Slika 96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4414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85</xdr:row>
      <xdr:rowOff>0</xdr:rowOff>
    </xdr:from>
    <xdr:to>
      <xdr:col>9</xdr:col>
      <xdr:colOff>609600</xdr:colOff>
      <xdr:row>85</xdr:row>
      <xdr:rowOff>2637</xdr:rowOff>
    </xdr:to>
    <xdr:pic>
      <xdr:nvPicPr>
        <xdr:cNvPr id="969" name="Slika 96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4414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85</xdr:row>
      <xdr:rowOff>0</xdr:rowOff>
    </xdr:from>
    <xdr:to>
      <xdr:col>9</xdr:col>
      <xdr:colOff>1209446</xdr:colOff>
      <xdr:row>85</xdr:row>
      <xdr:rowOff>1701</xdr:rowOff>
    </xdr:to>
    <xdr:pic>
      <xdr:nvPicPr>
        <xdr:cNvPr id="970" name="Slika 96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4414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85</xdr:row>
      <xdr:rowOff>0</xdr:rowOff>
    </xdr:from>
    <xdr:to>
      <xdr:col>9</xdr:col>
      <xdr:colOff>612037</xdr:colOff>
      <xdr:row>85</xdr:row>
      <xdr:rowOff>2540</xdr:rowOff>
    </xdr:to>
    <xdr:pic>
      <xdr:nvPicPr>
        <xdr:cNvPr id="971" name="Slika 970"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4414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85</xdr:row>
      <xdr:rowOff>0</xdr:rowOff>
    </xdr:from>
    <xdr:to>
      <xdr:col>9</xdr:col>
      <xdr:colOff>642620</xdr:colOff>
      <xdr:row>85</xdr:row>
      <xdr:rowOff>2540</xdr:rowOff>
    </xdr:to>
    <xdr:pic>
      <xdr:nvPicPr>
        <xdr:cNvPr id="972" name="Slika 97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4414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85</xdr:row>
      <xdr:rowOff>0</xdr:rowOff>
    </xdr:from>
    <xdr:to>
      <xdr:col>9</xdr:col>
      <xdr:colOff>664202</xdr:colOff>
      <xdr:row>86</xdr:row>
      <xdr:rowOff>132080</xdr:rowOff>
    </xdr:to>
    <xdr:pic>
      <xdr:nvPicPr>
        <xdr:cNvPr id="973" name="Slika 972"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4414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85</xdr:row>
      <xdr:rowOff>0</xdr:rowOff>
    </xdr:from>
    <xdr:to>
      <xdr:col>9</xdr:col>
      <xdr:colOff>1184072</xdr:colOff>
      <xdr:row>85</xdr:row>
      <xdr:rowOff>60960</xdr:rowOff>
    </xdr:to>
    <xdr:pic>
      <xdr:nvPicPr>
        <xdr:cNvPr id="974" name="Slika 97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4414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85</xdr:row>
      <xdr:rowOff>0</xdr:rowOff>
    </xdr:from>
    <xdr:to>
      <xdr:col>9</xdr:col>
      <xdr:colOff>1026160</xdr:colOff>
      <xdr:row>85</xdr:row>
      <xdr:rowOff>93980</xdr:rowOff>
    </xdr:to>
    <xdr:pic>
      <xdr:nvPicPr>
        <xdr:cNvPr id="975" name="Slika 97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4414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87</xdr:row>
      <xdr:rowOff>0</xdr:rowOff>
    </xdr:from>
    <xdr:to>
      <xdr:col>9</xdr:col>
      <xdr:colOff>1584960</xdr:colOff>
      <xdr:row>87</xdr:row>
      <xdr:rowOff>45720</xdr:rowOff>
    </xdr:to>
    <xdr:pic>
      <xdr:nvPicPr>
        <xdr:cNvPr id="976" name="Slika 97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5024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87</xdr:row>
      <xdr:rowOff>0</xdr:rowOff>
    </xdr:from>
    <xdr:to>
      <xdr:col>9</xdr:col>
      <xdr:colOff>609600</xdr:colOff>
      <xdr:row>87</xdr:row>
      <xdr:rowOff>914</xdr:rowOff>
    </xdr:to>
    <xdr:pic>
      <xdr:nvPicPr>
        <xdr:cNvPr id="977" name="Slika 97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5024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87</xdr:row>
      <xdr:rowOff>0</xdr:rowOff>
    </xdr:from>
    <xdr:to>
      <xdr:col>9</xdr:col>
      <xdr:colOff>609600</xdr:colOff>
      <xdr:row>87</xdr:row>
      <xdr:rowOff>2637</xdr:rowOff>
    </xdr:to>
    <xdr:pic>
      <xdr:nvPicPr>
        <xdr:cNvPr id="978" name="Slika 97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02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87</xdr:row>
      <xdr:rowOff>0</xdr:rowOff>
    </xdr:from>
    <xdr:to>
      <xdr:col>9</xdr:col>
      <xdr:colOff>1209446</xdr:colOff>
      <xdr:row>87</xdr:row>
      <xdr:rowOff>1701</xdr:rowOff>
    </xdr:to>
    <xdr:pic>
      <xdr:nvPicPr>
        <xdr:cNvPr id="979" name="Slika 97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02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87</xdr:row>
      <xdr:rowOff>0</xdr:rowOff>
    </xdr:from>
    <xdr:to>
      <xdr:col>9</xdr:col>
      <xdr:colOff>609600</xdr:colOff>
      <xdr:row>87</xdr:row>
      <xdr:rowOff>2637</xdr:rowOff>
    </xdr:to>
    <xdr:pic>
      <xdr:nvPicPr>
        <xdr:cNvPr id="980" name="Slika 97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5024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87</xdr:row>
      <xdr:rowOff>0</xdr:rowOff>
    </xdr:from>
    <xdr:to>
      <xdr:col>9</xdr:col>
      <xdr:colOff>1184072</xdr:colOff>
      <xdr:row>87</xdr:row>
      <xdr:rowOff>1701</xdr:rowOff>
    </xdr:to>
    <xdr:pic>
      <xdr:nvPicPr>
        <xdr:cNvPr id="981" name="Slika 98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5024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87</xdr:row>
      <xdr:rowOff>0</xdr:rowOff>
    </xdr:from>
    <xdr:to>
      <xdr:col>9</xdr:col>
      <xdr:colOff>609600</xdr:colOff>
      <xdr:row>87</xdr:row>
      <xdr:rowOff>466</xdr:rowOff>
    </xdr:to>
    <xdr:pic>
      <xdr:nvPicPr>
        <xdr:cNvPr id="982" name="Slika 98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50240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87</xdr:row>
      <xdr:rowOff>0</xdr:rowOff>
    </xdr:from>
    <xdr:to>
      <xdr:col>9</xdr:col>
      <xdr:colOff>1028700</xdr:colOff>
      <xdr:row>87</xdr:row>
      <xdr:rowOff>3952</xdr:rowOff>
    </xdr:to>
    <xdr:pic>
      <xdr:nvPicPr>
        <xdr:cNvPr id="983" name="Slika 98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5024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87</xdr:row>
      <xdr:rowOff>0</xdr:rowOff>
    </xdr:from>
    <xdr:to>
      <xdr:col>9</xdr:col>
      <xdr:colOff>937261</xdr:colOff>
      <xdr:row>87</xdr:row>
      <xdr:rowOff>67784</xdr:rowOff>
    </xdr:to>
    <xdr:pic>
      <xdr:nvPicPr>
        <xdr:cNvPr id="984" name="Slika 98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5024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87</xdr:row>
      <xdr:rowOff>0</xdr:rowOff>
    </xdr:from>
    <xdr:to>
      <xdr:col>9</xdr:col>
      <xdr:colOff>1036320</xdr:colOff>
      <xdr:row>87</xdr:row>
      <xdr:rowOff>3668</xdr:rowOff>
    </xdr:to>
    <xdr:pic>
      <xdr:nvPicPr>
        <xdr:cNvPr id="985" name="Slika 98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5024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87</xdr:row>
      <xdr:rowOff>0</xdr:rowOff>
    </xdr:from>
    <xdr:to>
      <xdr:col>9</xdr:col>
      <xdr:colOff>967741</xdr:colOff>
      <xdr:row>88</xdr:row>
      <xdr:rowOff>14444</xdr:rowOff>
    </xdr:to>
    <xdr:pic>
      <xdr:nvPicPr>
        <xdr:cNvPr id="986" name="Slika 98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5024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87</xdr:row>
      <xdr:rowOff>0</xdr:rowOff>
    </xdr:from>
    <xdr:to>
      <xdr:col>9</xdr:col>
      <xdr:colOff>612139</xdr:colOff>
      <xdr:row>87</xdr:row>
      <xdr:rowOff>198</xdr:rowOff>
    </xdr:to>
    <xdr:pic>
      <xdr:nvPicPr>
        <xdr:cNvPr id="987" name="Slika 98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5024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87</xdr:row>
      <xdr:rowOff>0</xdr:rowOff>
    </xdr:from>
    <xdr:to>
      <xdr:col>9</xdr:col>
      <xdr:colOff>609600</xdr:colOff>
      <xdr:row>87</xdr:row>
      <xdr:rowOff>2637</xdr:rowOff>
    </xdr:to>
    <xdr:pic>
      <xdr:nvPicPr>
        <xdr:cNvPr id="988" name="Slika 98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02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87</xdr:row>
      <xdr:rowOff>0</xdr:rowOff>
    </xdr:from>
    <xdr:to>
      <xdr:col>9</xdr:col>
      <xdr:colOff>1209446</xdr:colOff>
      <xdr:row>87</xdr:row>
      <xdr:rowOff>1701</xdr:rowOff>
    </xdr:to>
    <xdr:pic>
      <xdr:nvPicPr>
        <xdr:cNvPr id="989" name="Slika 98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02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87</xdr:row>
      <xdr:rowOff>0</xdr:rowOff>
    </xdr:from>
    <xdr:to>
      <xdr:col>9</xdr:col>
      <xdr:colOff>609600</xdr:colOff>
      <xdr:row>87</xdr:row>
      <xdr:rowOff>2637</xdr:rowOff>
    </xdr:to>
    <xdr:pic>
      <xdr:nvPicPr>
        <xdr:cNvPr id="990" name="Slika 98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02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87</xdr:row>
      <xdr:rowOff>0</xdr:rowOff>
    </xdr:from>
    <xdr:to>
      <xdr:col>9</xdr:col>
      <xdr:colOff>1209446</xdr:colOff>
      <xdr:row>87</xdr:row>
      <xdr:rowOff>1701</xdr:rowOff>
    </xdr:to>
    <xdr:pic>
      <xdr:nvPicPr>
        <xdr:cNvPr id="991" name="Slika 99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02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87</xdr:row>
      <xdr:rowOff>0</xdr:rowOff>
    </xdr:from>
    <xdr:to>
      <xdr:col>9</xdr:col>
      <xdr:colOff>612037</xdr:colOff>
      <xdr:row>87</xdr:row>
      <xdr:rowOff>2540</xdr:rowOff>
    </xdr:to>
    <xdr:pic>
      <xdr:nvPicPr>
        <xdr:cNvPr id="992" name="Slika 99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5024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87</xdr:row>
      <xdr:rowOff>0</xdr:rowOff>
    </xdr:from>
    <xdr:to>
      <xdr:col>9</xdr:col>
      <xdr:colOff>642620</xdr:colOff>
      <xdr:row>87</xdr:row>
      <xdr:rowOff>2540</xdr:rowOff>
    </xdr:to>
    <xdr:pic>
      <xdr:nvPicPr>
        <xdr:cNvPr id="993" name="Slika 99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5024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87</xdr:row>
      <xdr:rowOff>0</xdr:rowOff>
    </xdr:from>
    <xdr:to>
      <xdr:col>9</xdr:col>
      <xdr:colOff>664202</xdr:colOff>
      <xdr:row>88</xdr:row>
      <xdr:rowOff>132080</xdr:rowOff>
    </xdr:to>
    <xdr:pic>
      <xdr:nvPicPr>
        <xdr:cNvPr id="994" name="Slika 99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5024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87</xdr:row>
      <xdr:rowOff>0</xdr:rowOff>
    </xdr:from>
    <xdr:to>
      <xdr:col>9</xdr:col>
      <xdr:colOff>612140</xdr:colOff>
      <xdr:row>87</xdr:row>
      <xdr:rowOff>466</xdr:rowOff>
    </xdr:to>
    <xdr:pic>
      <xdr:nvPicPr>
        <xdr:cNvPr id="995" name="Slika 99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50240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87</xdr:row>
      <xdr:rowOff>0</xdr:rowOff>
    </xdr:from>
    <xdr:to>
      <xdr:col>9</xdr:col>
      <xdr:colOff>1184072</xdr:colOff>
      <xdr:row>87</xdr:row>
      <xdr:rowOff>60960</xdr:rowOff>
    </xdr:to>
    <xdr:pic>
      <xdr:nvPicPr>
        <xdr:cNvPr id="996" name="Slika 99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5024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87</xdr:row>
      <xdr:rowOff>0</xdr:rowOff>
    </xdr:from>
    <xdr:to>
      <xdr:col>9</xdr:col>
      <xdr:colOff>1026160</xdr:colOff>
      <xdr:row>87</xdr:row>
      <xdr:rowOff>93980</xdr:rowOff>
    </xdr:to>
    <xdr:pic>
      <xdr:nvPicPr>
        <xdr:cNvPr id="997" name="Slika 99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5024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94</xdr:row>
      <xdr:rowOff>0</xdr:rowOff>
    </xdr:from>
    <xdr:to>
      <xdr:col>9</xdr:col>
      <xdr:colOff>1584960</xdr:colOff>
      <xdr:row>94</xdr:row>
      <xdr:rowOff>45720</xdr:rowOff>
    </xdr:to>
    <xdr:pic>
      <xdr:nvPicPr>
        <xdr:cNvPr id="998" name="Slika 99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5024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94</xdr:row>
      <xdr:rowOff>0</xdr:rowOff>
    </xdr:from>
    <xdr:to>
      <xdr:col>9</xdr:col>
      <xdr:colOff>609600</xdr:colOff>
      <xdr:row>94</xdr:row>
      <xdr:rowOff>914</xdr:rowOff>
    </xdr:to>
    <xdr:pic>
      <xdr:nvPicPr>
        <xdr:cNvPr id="999" name="Slika 99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5024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94</xdr:row>
      <xdr:rowOff>0</xdr:rowOff>
    </xdr:from>
    <xdr:to>
      <xdr:col>9</xdr:col>
      <xdr:colOff>609600</xdr:colOff>
      <xdr:row>94</xdr:row>
      <xdr:rowOff>2637</xdr:rowOff>
    </xdr:to>
    <xdr:pic>
      <xdr:nvPicPr>
        <xdr:cNvPr id="1000" name="Slika 99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02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94</xdr:row>
      <xdr:rowOff>0</xdr:rowOff>
    </xdr:from>
    <xdr:to>
      <xdr:col>9</xdr:col>
      <xdr:colOff>1209446</xdr:colOff>
      <xdr:row>94</xdr:row>
      <xdr:rowOff>1701</xdr:rowOff>
    </xdr:to>
    <xdr:pic>
      <xdr:nvPicPr>
        <xdr:cNvPr id="1001" name="Slika 100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02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94</xdr:row>
      <xdr:rowOff>0</xdr:rowOff>
    </xdr:from>
    <xdr:to>
      <xdr:col>9</xdr:col>
      <xdr:colOff>609600</xdr:colOff>
      <xdr:row>94</xdr:row>
      <xdr:rowOff>2637</xdr:rowOff>
    </xdr:to>
    <xdr:pic>
      <xdr:nvPicPr>
        <xdr:cNvPr id="1002" name="Slika 100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5024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94</xdr:row>
      <xdr:rowOff>0</xdr:rowOff>
    </xdr:from>
    <xdr:to>
      <xdr:col>9</xdr:col>
      <xdr:colOff>1184072</xdr:colOff>
      <xdr:row>94</xdr:row>
      <xdr:rowOff>1701</xdr:rowOff>
    </xdr:to>
    <xdr:pic>
      <xdr:nvPicPr>
        <xdr:cNvPr id="1003" name="Slika 100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5024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94</xdr:row>
      <xdr:rowOff>0</xdr:rowOff>
    </xdr:from>
    <xdr:to>
      <xdr:col>9</xdr:col>
      <xdr:colOff>1028700</xdr:colOff>
      <xdr:row>94</xdr:row>
      <xdr:rowOff>3952</xdr:rowOff>
    </xdr:to>
    <xdr:pic>
      <xdr:nvPicPr>
        <xdr:cNvPr id="1004" name="Slika 100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5024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94</xdr:row>
      <xdr:rowOff>0</xdr:rowOff>
    </xdr:from>
    <xdr:to>
      <xdr:col>9</xdr:col>
      <xdr:colOff>937261</xdr:colOff>
      <xdr:row>94</xdr:row>
      <xdr:rowOff>67784</xdr:rowOff>
    </xdr:to>
    <xdr:pic>
      <xdr:nvPicPr>
        <xdr:cNvPr id="1005" name="Slika 100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5024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94</xdr:row>
      <xdr:rowOff>0</xdr:rowOff>
    </xdr:from>
    <xdr:to>
      <xdr:col>9</xdr:col>
      <xdr:colOff>1036320</xdr:colOff>
      <xdr:row>94</xdr:row>
      <xdr:rowOff>3668</xdr:rowOff>
    </xdr:to>
    <xdr:pic>
      <xdr:nvPicPr>
        <xdr:cNvPr id="1006" name="Slika 100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5024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94</xdr:row>
      <xdr:rowOff>0</xdr:rowOff>
    </xdr:from>
    <xdr:to>
      <xdr:col>9</xdr:col>
      <xdr:colOff>967741</xdr:colOff>
      <xdr:row>95</xdr:row>
      <xdr:rowOff>14444</xdr:rowOff>
    </xdr:to>
    <xdr:pic>
      <xdr:nvPicPr>
        <xdr:cNvPr id="1007" name="Slika 100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5024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94</xdr:row>
      <xdr:rowOff>0</xdr:rowOff>
    </xdr:from>
    <xdr:to>
      <xdr:col>9</xdr:col>
      <xdr:colOff>612139</xdr:colOff>
      <xdr:row>94</xdr:row>
      <xdr:rowOff>198</xdr:rowOff>
    </xdr:to>
    <xdr:pic>
      <xdr:nvPicPr>
        <xdr:cNvPr id="1008" name="Slika 1007"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5024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94</xdr:row>
      <xdr:rowOff>0</xdr:rowOff>
    </xdr:from>
    <xdr:to>
      <xdr:col>9</xdr:col>
      <xdr:colOff>609600</xdr:colOff>
      <xdr:row>94</xdr:row>
      <xdr:rowOff>2637</xdr:rowOff>
    </xdr:to>
    <xdr:pic>
      <xdr:nvPicPr>
        <xdr:cNvPr id="1009" name="Slika 100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02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94</xdr:row>
      <xdr:rowOff>0</xdr:rowOff>
    </xdr:from>
    <xdr:to>
      <xdr:col>9</xdr:col>
      <xdr:colOff>1209446</xdr:colOff>
      <xdr:row>94</xdr:row>
      <xdr:rowOff>1701</xdr:rowOff>
    </xdr:to>
    <xdr:pic>
      <xdr:nvPicPr>
        <xdr:cNvPr id="1010" name="Slika 100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02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94</xdr:row>
      <xdr:rowOff>0</xdr:rowOff>
    </xdr:from>
    <xdr:to>
      <xdr:col>9</xdr:col>
      <xdr:colOff>609600</xdr:colOff>
      <xdr:row>94</xdr:row>
      <xdr:rowOff>2637</xdr:rowOff>
    </xdr:to>
    <xdr:pic>
      <xdr:nvPicPr>
        <xdr:cNvPr id="1011" name="Slika 101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024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94</xdr:row>
      <xdr:rowOff>0</xdr:rowOff>
    </xdr:from>
    <xdr:to>
      <xdr:col>9</xdr:col>
      <xdr:colOff>1209446</xdr:colOff>
      <xdr:row>94</xdr:row>
      <xdr:rowOff>1701</xdr:rowOff>
    </xdr:to>
    <xdr:pic>
      <xdr:nvPicPr>
        <xdr:cNvPr id="1012" name="Slika 101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024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94</xdr:row>
      <xdr:rowOff>0</xdr:rowOff>
    </xdr:from>
    <xdr:to>
      <xdr:col>9</xdr:col>
      <xdr:colOff>612037</xdr:colOff>
      <xdr:row>94</xdr:row>
      <xdr:rowOff>2540</xdr:rowOff>
    </xdr:to>
    <xdr:pic>
      <xdr:nvPicPr>
        <xdr:cNvPr id="1013" name="Slika 1012"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5024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94</xdr:row>
      <xdr:rowOff>0</xdr:rowOff>
    </xdr:from>
    <xdr:to>
      <xdr:col>9</xdr:col>
      <xdr:colOff>642620</xdr:colOff>
      <xdr:row>94</xdr:row>
      <xdr:rowOff>2540</xdr:rowOff>
    </xdr:to>
    <xdr:pic>
      <xdr:nvPicPr>
        <xdr:cNvPr id="1014" name="Slika 1013"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5024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94</xdr:row>
      <xdr:rowOff>0</xdr:rowOff>
    </xdr:from>
    <xdr:to>
      <xdr:col>9</xdr:col>
      <xdr:colOff>664202</xdr:colOff>
      <xdr:row>95</xdr:row>
      <xdr:rowOff>132080</xdr:rowOff>
    </xdr:to>
    <xdr:pic>
      <xdr:nvPicPr>
        <xdr:cNvPr id="1015" name="Slika 1014"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5024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94</xdr:row>
      <xdr:rowOff>0</xdr:rowOff>
    </xdr:from>
    <xdr:to>
      <xdr:col>9</xdr:col>
      <xdr:colOff>1184072</xdr:colOff>
      <xdr:row>94</xdr:row>
      <xdr:rowOff>60960</xdr:rowOff>
    </xdr:to>
    <xdr:pic>
      <xdr:nvPicPr>
        <xdr:cNvPr id="1016" name="Slika 101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5024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94</xdr:row>
      <xdr:rowOff>0</xdr:rowOff>
    </xdr:from>
    <xdr:to>
      <xdr:col>9</xdr:col>
      <xdr:colOff>1026160</xdr:colOff>
      <xdr:row>94</xdr:row>
      <xdr:rowOff>93980</xdr:rowOff>
    </xdr:to>
    <xdr:pic>
      <xdr:nvPicPr>
        <xdr:cNvPr id="1017" name="Slika 101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5024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96</xdr:row>
      <xdr:rowOff>0</xdr:rowOff>
    </xdr:from>
    <xdr:to>
      <xdr:col>9</xdr:col>
      <xdr:colOff>1584960</xdr:colOff>
      <xdr:row>96</xdr:row>
      <xdr:rowOff>45720</xdr:rowOff>
    </xdr:to>
    <xdr:pic>
      <xdr:nvPicPr>
        <xdr:cNvPr id="1018" name="Slika 101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5633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96</xdr:row>
      <xdr:rowOff>0</xdr:rowOff>
    </xdr:from>
    <xdr:to>
      <xdr:col>9</xdr:col>
      <xdr:colOff>609600</xdr:colOff>
      <xdr:row>96</xdr:row>
      <xdr:rowOff>914</xdr:rowOff>
    </xdr:to>
    <xdr:pic>
      <xdr:nvPicPr>
        <xdr:cNvPr id="1019" name="Slika 101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5633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96</xdr:row>
      <xdr:rowOff>0</xdr:rowOff>
    </xdr:from>
    <xdr:to>
      <xdr:col>9</xdr:col>
      <xdr:colOff>609600</xdr:colOff>
      <xdr:row>96</xdr:row>
      <xdr:rowOff>2637</xdr:rowOff>
    </xdr:to>
    <xdr:pic>
      <xdr:nvPicPr>
        <xdr:cNvPr id="1020" name="Slika 101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63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96</xdr:row>
      <xdr:rowOff>0</xdr:rowOff>
    </xdr:from>
    <xdr:to>
      <xdr:col>9</xdr:col>
      <xdr:colOff>1209446</xdr:colOff>
      <xdr:row>96</xdr:row>
      <xdr:rowOff>1701</xdr:rowOff>
    </xdr:to>
    <xdr:pic>
      <xdr:nvPicPr>
        <xdr:cNvPr id="1021" name="Slika 102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63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96</xdr:row>
      <xdr:rowOff>0</xdr:rowOff>
    </xdr:from>
    <xdr:to>
      <xdr:col>9</xdr:col>
      <xdr:colOff>609600</xdr:colOff>
      <xdr:row>96</xdr:row>
      <xdr:rowOff>2637</xdr:rowOff>
    </xdr:to>
    <xdr:pic>
      <xdr:nvPicPr>
        <xdr:cNvPr id="1022" name="Slika 102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5633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96</xdr:row>
      <xdr:rowOff>0</xdr:rowOff>
    </xdr:from>
    <xdr:to>
      <xdr:col>9</xdr:col>
      <xdr:colOff>1184072</xdr:colOff>
      <xdr:row>96</xdr:row>
      <xdr:rowOff>1701</xdr:rowOff>
    </xdr:to>
    <xdr:pic>
      <xdr:nvPicPr>
        <xdr:cNvPr id="1023" name="Slika 102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5633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96</xdr:row>
      <xdr:rowOff>0</xdr:rowOff>
    </xdr:from>
    <xdr:to>
      <xdr:col>9</xdr:col>
      <xdr:colOff>609600</xdr:colOff>
      <xdr:row>96</xdr:row>
      <xdr:rowOff>466</xdr:rowOff>
    </xdr:to>
    <xdr:pic>
      <xdr:nvPicPr>
        <xdr:cNvPr id="1024" name="Slika 102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5633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96</xdr:row>
      <xdr:rowOff>0</xdr:rowOff>
    </xdr:from>
    <xdr:to>
      <xdr:col>9</xdr:col>
      <xdr:colOff>1028700</xdr:colOff>
      <xdr:row>96</xdr:row>
      <xdr:rowOff>3952</xdr:rowOff>
    </xdr:to>
    <xdr:pic>
      <xdr:nvPicPr>
        <xdr:cNvPr id="1025" name="Slika 102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5633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96</xdr:row>
      <xdr:rowOff>0</xdr:rowOff>
    </xdr:from>
    <xdr:to>
      <xdr:col>9</xdr:col>
      <xdr:colOff>937261</xdr:colOff>
      <xdr:row>96</xdr:row>
      <xdr:rowOff>67784</xdr:rowOff>
    </xdr:to>
    <xdr:pic>
      <xdr:nvPicPr>
        <xdr:cNvPr id="1026" name="Slika 102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5633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96</xdr:row>
      <xdr:rowOff>0</xdr:rowOff>
    </xdr:from>
    <xdr:to>
      <xdr:col>9</xdr:col>
      <xdr:colOff>1036320</xdr:colOff>
      <xdr:row>96</xdr:row>
      <xdr:rowOff>3668</xdr:rowOff>
    </xdr:to>
    <xdr:pic>
      <xdr:nvPicPr>
        <xdr:cNvPr id="1027" name="Slika 102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5633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96</xdr:row>
      <xdr:rowOff>0</xdr:rowOff>
    </xdr:from>
    <xdr:to>
      <xdr:col>9</xdr:col>
      <xdr:colOff>967741</xdr:colOff>
      <xdr:row>97</xdr:row>
      <xdr:rowOff>14444</xdr:rowOff>
    </xdr:to>
    <xdr:pic>
      <xdr:nvPicPr>
        <xdr:cNvPr id="1028" name="Slika 102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5633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96</xdr:row>
      <xdr:rowOff>0</xdr:rowOff>
    </xdr:from>
    <xdr:to>
      <xdr:col>9</xdr:col>
      <xdr:colOff>612139</xdr:colOff>
      <xdr:row>96</xdr:row>
      <xdr:rowOff>198</xdr:rowOff>
    </xdr:to>
    <xdr:pic>
      <xdr:nvPicPr>
        <xdr:cNvPr id="1029" name="Slika 102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5633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96</xdr:row>
      <xdr:rowOff>0</xdr:rowOff>
    </xdr:from>
    <xdr:to>
      <xdr:col>9</xdr:col>
      <xdr:colOff>609600</xdr:colOff>
      <xdr:row>96</xdr:row>
      <xdr:rowOff>2637</xdr:rowOff>
    </xdr:to>
    <xdr:pic>
      <xdr:nvPicPr>
        <xdr:cNvPr id="1030" name="Slika 102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63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96</xdr:row>
      <xdr:rowOff>0</xdr:rowOff>
    </xdr:from>
    <xdr:to>
      <xdr:col>9</xdr:col>
      <xdr:colOff>1209446</xdr:colOff>
      <xdr:row>96</xdr:row>
      <xdr:rowOff>1701</xdr:rowOff>
    </xdr:to>
    <xdr:pic>
      <xdr:nvPicPr>
        <xdr:cNvPr id="1031" name="Slika 103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63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96</xdr:row>
      <xdr:rowOff>0</xdr:rowOff>
    </xdr:from>
    <xdr:to>
      <xdr:col>9</xdr:col>
      <xdr:colOff>609600</xdr:colOff>
      <xdr:row>96</xdr:row>
      <xdr:rowOff>2637</xdr:rowOff>
    </xdr:to>
    <xdr:pic>
      <xdr:nvPicPr>
        <xdr:cNvPr id="1032" name="Slika 103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563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96</xdr:row>
      <xdr:rowOff>0</xdr:rowOff>
    </xdr:from>
    <xdr:to>
      <xdr:col>9</xdr:col>
      <xdr:colOff>1209446</xdr:colOff>
      <xdr:row>96</xdr:row>
      <xdr:rowOff>1701</xdr:rowOff>
    </xdr:to>
    <xdr:pic>
      <xdr:nvPicPr>
        <xdr:cNvPr id="1033" name="Slika 103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563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96</xdr:row>
      <xdr:rowOff>0</xdr:rowOff>
    </xdr:from>
    <xdr:to>
      <xdr:col>9</xdr:col>
      <xdr:colOff>612037</xdr:colOff>
      <xdr:row>96</xdr:row>
      <xdr:rowOff>2540</xdr:rowOff>
    </xdr:to>
    <xdr:pic>
      <xdr:nvPicPr>
        <xdr:cNvPr id="1034" name="Slika 103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5633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96</xdr:row>
      <xdr:rowOff>0</xdr:rowOff>
    </xdr:from>
    <xdr:to>
      <xdr:col>9</xdr:col>
      <xdr:colOff>642620</xdr:colOff>
      <xdr:row>96</xdr:row>
      <xdr:rowOff>2540</xdr:rowOff>
    </xdr:to>
    <xdr:pic>
      <xdr:nvPicPr>
        <xdr:cNvPr id="1035" name="Slika 103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5633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96</xdr:row>
      <xdr:rowOff>0</xdr:rowOff>
    </xdr:from>
    <xdr:to>
      <xdr:col>9</xdr:col>
      <xdr:colOff>664202</xdr:colOff>
      <xdr:row>97</xdr:row>
      <xdr:rowOff>132080</xdr:rowOff>
    </xdr:to>
    <xdr:pic>
      <xdr:nvPicPr>
        <xdr:cNvPr id="1036" name="Slika 103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5633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96</xdr:row>
      <xdr:rowOff>0</xdr:rowOff>
    </xdr:from>
    <xdr:to>
      <xdr:col>9</xdr:col>
      <xdr:colOff>612140</xdr:colOff>
      <xdr:row>96</xdr:row>
      <xdr:rowOff>466</xdr:rowOff>
    </xdr:to>
    <xdr:pic>
      <xdr:nvPicPr>
        <xdr:cNvPr id="1037" name="Slika 103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5633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96</xdr:row>
      <xdr:rowOff>0</xdr:rowOff>
    </xdr:from>
    <xdr:to>
      <xdr:col>9</xdr:col>
      <xdr:colOff>1184072</xdr:colOff>
      <xdr:row>96</xdr:row>
      <xdr:rowOff>60960</xdr:rowOff>
    </xdr:to>
    <xdr:pic>
      <xdr:nvPicPr>
        <xdr:cNvPr id="1038" name="Slika 103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5633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96</xdr:row>
      <xdr:rowOff>0</xdr:rowOff>
    </xdr:from>
    <xdr:to>
      <xdr:col>9</xdr:col>
      <xdr:colOff>1026160</xdr:colOff>
      <xdr:row>96</xdr:row>
      <xdr:rowOff>93980</xdr:rowOff>
    </xdr:to>
    <xdr:pic>
      <xdr:nvPicPr>
        <xdr:cNvPr id="1039" name="Slika 103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5633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98</xdr:row>
      <xdr:rowOff>0</xdr:rowOff>
    </xdr:from>
    <xdr:to>
      <xdr:col>9</xdr:col>
      <xdr:colOff>1584960</xdr:colOff>
      <xdr:row>98</xdr:row>
      <xdr:rowOff>45720</xdr:rowOff>
    </xdr:to>
    <xdr:pic>
      <xdr:nvPicPr>
        <xdr:cNvPr id="1040" name="Slika 103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6700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98</xdr:row>
      <xdr:rowOff>0</xdr:rowOff>
    </xdr:from>
    <xdr:to>
      <xdr:col>9</xdr:col>
      <xdr:colOff>609600</xdr:colOff>
      <xdr:row>98</xdr:row>
      <xdr:rowOff>914</xdr:rowOff>
    </xdr:to>
    <xdr:pic>
      <xdr:nvPicPr>
        <xdr:cNvPr id="1041" name="Slika 104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6700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98</xdr:row>
      <xdr:rowOff>0</xdr:rowOff>
    </xdr:from>
    <xdr:to>
      <xdr:col>9</xdr:col>
      <xdr:colOff>609600</xdr:colOff>
      <xdr:row>98</xdr:row>
      <xdr:rowOff>2637</xdr:rowOff>
    </xdr:to>
    <xdr:pic>
      <xdr:nvPicPr>
        <xdr:cNvPr id="1042" name="Slika 104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670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98</xdr:row>
      <xdr:rowOff>0</xdr:rowOff>
    </xdr:from>
    <xdr:to>
      <xdr:col>9</xdr:col>
      <xdr:colOff>1209446</xdr:colOff>
      <xdr:row>98</xdr:row>
      <xdr:rowOff>1701</xdr:rowOff>
    </xdr:to>
    <xdr:pic>
      <xdr:nvPicPr>
        <xdr:cNvPr id="1043" name="Slika 104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670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98</xdr:row>
      <xdr:rowOff>0</xdr:rowOff>
    </xdr:from>
    <xdr:to>
      <xdr:col>9</xdr:col>
      <xdr:colOff>609600</xdr:colOff>
      <xdr:row>98</xdr:row>
      <xdr:rowOff>2637</xdr:rowOff>
    </xdr:to>
    <xdr:pic>
      <xdr:nvPicPr>
        <xdr:cNvPr id="1044" name="Slika 104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6700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98</xdr:row>
      <xdr:rowOff>0</xdr:rowOff>
    </xdr:from>
    <xdr:to>
      <xdr:col>9</xdr:col>
      <xdr:colOff>1184072</xdr:colOff>
      <xdr:row>98</xdr:row>
      <xdr:rowOff>1701</xdr:rowOff>
    </xdr:to>
    <xdr:pic>
      <xdr:nvPicPr>
        <xdr:cNvPr id="1045" name="Slika 104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6700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98</xdr:row>
      <xdr:rowOff>0</xdr:rowOff>
    </xdr:from>
    <xdr:to>
      <xdr:col>9</xdr:col>
      <xdr:colOff>1028700</xdr:colOff>
      <xdr:row>98</xdr:row>
      <xdr:rowOff>3952</xdr:rowOff>
    </xdr:to>
    <xdr:pic>
      <xdr:nvPicPr>
        <xdr:cNvPr id="1046" name="Slika 104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6700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98</xdr:row>
      <xdr:rowOff>0</xdr:rowOff>
    </xdr:from>
    <xdr:to>
      <xdr:col>9</xdr:col>
      <xdr:colOff>937261</xdr:colOff>
      <xdr:row>98</xdr:row>
      <xdr:rowOff>67784</xdr:rowOff>
    </xdr:to>
    <xdr:pic>
      <xdr:nvPicPr>
        <xdr:cNvPr id="1047" name="Slika 104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6700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98</xdr:row>
      <xdr:rowOff>0</xdr:rowOff>
    </xdr:from>
    <xdr:to>
      <xdr:col>9</xdr:col>
      <xdr:colOff>1036320</xdr:colOff>
      <xdr:row>98</xdr:row>
      <xdr:rowOff>3668</xdr:rowOff>
    </xdr:to>
    <xdr:pic>
      <xdr:nvPicPr>
        <xdr:cNvPr id="1048" name="Slika 104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6700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98</xdr:row>
      <xdr:rowOff>0</xdr:rowOff>
    </xdr:from>
    <xdr:to>
      <xdr:col>9</xdr:col>
      <xdr:colOff>967741</xdr:colOff>
      <xdr:row>99</xdr:row>
      <xdr:rowOff>14444</xdr:rowOff>
    </xdr:to>
    <xdr:pic>
      <xdr:nvPicPr>
        <xdr:cNvPr id="1049" name="Slika 104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6700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98</xdr:row>
      <xdr:rowOff>0</xdr:rowOff>
    </xdr:from>
    <xdr:to>
      <xdr:col>9</xdr:col>
      <xdr:colOff>612139</xdr:colOff>
      <xdr:row>98</xdr:row>
      <xdr:rowOff>198</xdr:rowOff>
    </xdr:to>
    <xdr:pic>
      <xdr:nvPicPr>
        <xdr:cNvPr id="1050" name="Slika 104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6700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98</xdr:row>
      <xdr:rowOff>0</xdr:rowOff>
    </xdr:from>
    <xdr:to>
      <xdr:col>9</xdr:col>
      <xdr:colOff>609600</xdr:colOff>
      <xdr:row>98</xdr:row>
      <xdr:rowOff>2637</xdr:rowOff>
    </xdr:to>
    <xdr:pic>
      <xdr:nvPicPr>
        <xdr:cNvPr id="1051" name="Slika 105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670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98</xdr:row>
      <xdr:rowOff>0</xdr:rowOff>
    </xdr:from>
    <xdr:to>
      <xdr:col>9</xdr:col>
      <xdr:colOff>1209446</xdr:colOff>
      <xdr:row>98</xdr:row>
      <xdr:rowOff>1701</xdr:rowOff>
    </xdr:to>
    <xdr:pic>
      <xdr:nvPicPr>
        <xdr:cNvPr id="1052" name="Slika 105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670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98</xdr:row>
      <xdr:rowOff>0</xdr:rowOff>
    </xdr:from>
    <xdr:to>
      <xdr:col>9</xdr:col>
      <xdr:colOff>609600</xdr:colOff>
      <xdr:row>98</xdr:row>
      <xdr:rowOff>2637</xdr:rowOff>
    </xdr:to>
    <xdr:pic>
      <xdr:nvPicPr>
        <xdr:cNvPr id="1053" name="Slika 105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670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98</xdr:row>
      <xdr:rowOff>0</xdr:rowOff>
    </xdr:from>
    <xdr:to>
      <xdr:col>9</xdr:col>
      <xdr:colOff>1209446</xdr:colOff>
      <xdr:row>98</xdr:row>
      <xdr:rowOff>1701</xdr:rowOff>
    </xdr:to>
    <xdr:pic>
      <xdr:nvPicPr>
        <xdr:cNvPr id="1054" name="Slika 105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670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98</xdr:row>
      <xdr:rowOff>0</xdr:rowOff>
    </xdr:from>
    <xdr:to>
      <xdr:col>9</xdr:col>
      <xdr:colOff>612037</xdr:colOff>
      <xdr:row>98</xdr:row>
      <xdr:rowOff>2540</xdr:rowOff>
    </xdr:to>
    <xdr:pic>
      <xdr:nvPicPr>
        <xdr:cNvPr id="1055" name="Slika 105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6700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98</xdr:row>
      <xdr:rowOff>0</xdr:rowOff>
    </xdr:from>
    <xdr:to>
      <xdr:col>9</xdr:col>
      <xdr:colOff>642620</xdr:colOff>
      <xdr:row>98</xdr:row>
      <xdr:rowOff>2540</xdr:rowOff>
    </xdr:to>
    <xdr:pic>
      <xdr:nvPicPr>
        <xdr:cNvPr id="1056" name="Slika 105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6700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98</xdr:row>
      <xdr:rowOff>0</xdr:rowOff>
    </xdr:from>
    <xdr:to>
      <xdr:col>9</xdr:col>
      <xdr:colOff>664202</xdr:colOff>
      <xdr:row>99</xdr:row>
      <xdr:rowOff>132080</xdr:rowOff>
    </xdr:to>
    <xdr:pic>
      <xdr:nvPicPr>
        <xdr:cNvPr id="1057" name="Slika 105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6700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98</xdr:row>
      <xdr:rowOff>0</xdr:rowOff>
    </xdr:from>
    <xdr:to>
      <xdr:col>9</xdr:col>
      <xdr:colOff>1184072</xdr:colOff>
      <xdr:row>98</xdr:row>
      <xdr:rowOff>60960</xdr:rowOff>
    </xdr:to>
    <xdr:pic>
      <xdr:nvPicPr>
        <xdr:cNvPr id="1058" name="Slika 105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6700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98</xdr:row>
      <xdr:rowOff>0</xdr:rowOff>
    </xdr:from>
    <xdr:to>
      <xdr:col>9</xdr:col>
      <xdr:colOff>1026160</xdr:colOff>
      <xdr:row>98</xdr:row>
      <xdr:rowOff>93980</xdr:rowOff>
    </xdr:to>
    <xdr:pic>
      <xdr:nvPicPr>
        <xdr:cNvPr id="1059" name="Slika 105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6700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100</xdr:row>
      <xdr:rowOff>0</xdr:rowOff>
    </xdr:from>
    <xdr:to>
      <xdr:col>9</xdr:col>
      <xdr:colOff>1584960</xdr:colOff>
      <xdr:row>100</xdr:row>
      <xdr:rowOff>45720</xdr:rowOff>
    </xdr:to>
    <xdr:pic>
      <xdr:nvPicPr>
        <xdr:cNvPr id="1060" name="Slika 105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8072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100</xdr:row>
      <xdr:rowOff>0</xdr:rowOff>
    </xdr:from>
    <xdr:to>
      <xdr:col>9</xdr:col>
      <xdr:colOff>609600</xdr:colOff>
      <xdr:row>100</xdr:row>
      <xdr:rowOff>914</xdr:rowOff>
    </xdr:to>
    <xdr:pic>
      <xdr:nvPicPr>
        <xdr:cNvPr id="1061" name="Slika 106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8072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100</xdr:row>
      <xdr:rowOff>0</xdr:rowOff>
    </xdr:from>
    <xdr:to>
      <xdr:col>9</xdr:col>
      <xdr:colOff>609600</xdr:colOff>
      <xdr:row>100</xdr:row>
      <xdr:rowOff>2637</xdr:rowOff>
    </xdr:to>
    <xdr:pic>
      <xdr:nvPicPr>
        <xdr:cNvPr id="1062" name="Slika 106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07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100</xdr:row>
      <xdr:rowOff>0</xdr:rowOff>
    </xdr:from>
    <xdr:to>
      <xdr:col>9</xdr:col>
      <xdr:colOff>1209446</xdr:colOff>
      <xdr:row>100</xdr:row>
      <xdr:rowOff>1701</xdr:rowOff>
    </xdr:to>
    <xdr:pic>
      <xdr:nvPicPr>
        <xdr:cNvPr id="1063" name="Slika 106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07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100</xdr:row>
      <xdr:rowOff>0</xdr:rowOff>
    </xdr:from>
    <xdr:to>
      <xdr:col>9</xdr:col>
      <xdr:colOff>609600</xdr:colOff>
      <xdr:row>100</xdr:row>
      <xdr:rowOff>2637</xdr:rowOff>
    </xdr:to>
    <xdr:pic>
      <xdr:nvPicPr>
        <xdr:cNvPr id="1064" name="Slika 106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8072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100</xdr:row>
      <xdr:rowOff>0</xdr:rowOff>
    </xdr:from>
    <xdr:to>
      <xdr:col>9</xdr:col>
      <xdr:colOff>1184072</xdr:colOff>
      <xdr:row>100</xdr:row>
      <xdr:rowOff>1701</xdr:rowOff>
    </xdr:to>
    <xdr:pic>
      <xdr:nvPicPr>
        <xdr:cNvPr id="1065" name="Slika 106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8072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100</xdr:row>
      <xdr:rowOff>0</xdr:rowOff>
    </xdr:from>
    <xdr:to>
      <xdr:col>9</xdr:col>
      <xdr:colOff>609600</xdr:colOff>
      <xdr:row>100</xdr:row>
      <xdr:rowOff>0</xdr:rowOff>
    </xdr:to>
    <xdr:pic>
      <xdr:nvPicPr>
        <xdr:cNvPr id="1066" name="Slika 106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80720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100</xdr:row>
      <xdr:rowOff>0</xdr:rowOff>
    </xdr:from>
    <xdr:to>
      <xdr:col>9</xdr:col>
      <xdr:colOff>1028700</xdr:colOff>
      <xdr:row>100</xdr:row>
      <xdr:rowOff>3952</xdr:rowOff>
    </xdr:to>
    <xdr:pic>
      <xdr:nvPicPr>
        <xdr:cNvPr id="1067" name="Slika 106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8072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100</xdr:row>
      <xdr:rowOff>0</xdr:rowOff>
    </xdr:from>
    <xdr:to>
      <xdr:col>9</xdr:col>
      <xdr:colOff>937261</xdr:colOff>
      <xdr:row>100</xdr:row>
      <xdr:rowOff>67784</xdr:rowOff>
    </xdr:to>
    <xdr:pic>
      <xdr:nvPicPr>
        <xdr:cNvPr id="1068" name="Slika 106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8072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100</xdr:row>
      <xdr:rowOff>0</xdr:rowOff>
    </xdr:from>
    <xdr:to>
      <xdr:col>9</xdr:col>
      <xdr:colOff>1036320</xdr:colOff>
      <xdr:row>100</xdr:row>
      <xdr:rowOff>3668</xdr:rowOff>
    </xdr:to>
    <xdr:pic>
      <xdr:nvPicPr>
        <xdr:cNvPr id="1069" name="Slika 106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8072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100</xdr:row>
      <xdr:rowOff>0</xdr:rowOff>
    </xdr:from>
    <xdr:to>
      <xdr:col>9</xdr:col>
      <xdr:colOff>967741</xdr:colOff>
      <xdr:row>101</xdr:row>
      <xdr:rowOff>14444</xdr:rowOff>
    </xdr:to>
    <xdr:pic>
      <xdr:nvPicPr>
        <xdr:cNvPr id="1070" name="Slika 106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8072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100</xdr:row>
      <xdr:rowOff>0</xdr:rowOff>
    </xdr:from>
    <xdr:to>
      <xdr:col>9</xdr:col>
      <xdr:colOff>612139</xdr:colOff>
      <xdr:row>100</xdr:row>
      <xdr:rowOff>198</xdr:rowOff>
    </xdr:to>
    <xdr:pic>
      <xdr:nvPicPr>
        <xdr:cNvPr id="1071" name="Slika 107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8072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100</xdr:row>
      <xdr:rowOff>0</xdr:rowOff>
    </xdr:from>
    <xdr:to>
      <xdr:col>9</xdr:col>
      <xdr:colOff>609600</xdr:colOff>
      <xdr:row>100</xdr:row>
      <xdr:rowOff>2637</xdr:rowOff>
    </xdr:to>
    <xdr:pic>
      <xdr:nvPicPr>
        <xdr:cNvPr id="1072" name="Slika 107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07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100</xdr:row>
      <xdr:rowOff>0</xdr:rowOff>
    </xdr:from>
    <xdr:to>
      <xdr:col>9</xdr:col>
      <xdr:colOff>1209446</xdr:colOff>
      <xdr:row>100</xdr:row>
      <xdr:rowOff>1701</xdr:rowOff>
    </xdr:to>
    <xdr:pic>
      <xdr:nvPicPr>
        <xdr:cNvPr id="1073" name="Slika 107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07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100</xdr:row>
      <xdr:rowOff>0</xdr:rowOff>
    </xdr:from>
    <xdr:to>
      <xdr:col>9</xdr:col>
      <xdr:colOff>609600</xdr:colOff>
      <xdr:row>100</xdr:row>
      <xdr:rowOff>2637</xdr:rowOff>
    </xdr:to>
    <xdr:pic>
      <xdr:nvPicPr>
        <xdr:cNvPr id="1074" name="Slika 107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07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100</xdr:row>
      <xdr:rowOff>0</xdr:rowOff>
    </xdr:from>
    <xdr:to>
      <xdr:col>9</xdr:col>
      <xdr:colOff>1209446</xdr:colOff>
      <xdr:row>100</xdr:row>
      <xdr:rowOff>1701</xdr:rowOff>
    </xdr:to>
    <xdr:pic>
      <xdr:nvPicPr>
        <xdr:cNvPr id="1075" name="Slika 107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07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100</xdr:row>
      <xdr:rowOff>0</xdr:rowOff>
    </xdr:from>
    <xdr:to>
      <xdr:col>9</xdr:col>
      <xdr:colOff>612037</xdr:colOff>
      <xdr:row>100</xdr:row>
      <xdr:rowOff>2540</xdr:rowOff>
    </xdr:to>
    <xdr:pic>
      <xdr:nvPicPr>
        <xdr:cNvPr id="1076" name="Slika 107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8072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100</xdr:row>
      <xdr:rowOff>0</xdr:rowOff>
    </xdr:from>
    <xdr:to>
      <xdr:col>9</xdr:col>
      <xdr:colOff>642620</xdr:colOff>
      <xdr:row>100</xdr:row>
      <xdr:rowOff>2540</xdr:rowOff>
    </xdr:to>
    <xdr:pic>
      <xdr:nvPicPr>
        <xdr:cNvPr id="1077" name="Slika 107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8072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100</xdr:row>
      <xdr:rowOff>0</xdr:rowOff>
    </xdr:from>
    <xdr:to>
      <xdr:col>9</xdr:col>
      <xdr:colOff>664202</xdr:colOff>
      <xdr:row>101</xdr:row>
      <xdr:rowOff>132080</xdr:rowOff>
    </xdr:to>
    <xdr:pic>
      <xdr:nvPicPr>
        <xdr:cNvPr id="1078" name="Slika 107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8072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100</xdr:row>
      <xdr:rowOff>0</xdr:rowOff>
    </xdr:from>
    <xdr:to>
      <xdr:col>9</xdr:col>
      <xdr:colOff>612140</xdr:colOff>
      <xdr:row>100</xdr:row>
      <xdr:rowOff>0</xdr:rowOff>
    </xdr:to>
    <xdr:pic>
      <xdr:nvPicPr>
        <xdr:cNvPr id="1079" name="Slika 107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80720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100</xdr:row>
      <xdr:rowOff>0</xdr:rowOff>
    </xdr:from>
    <xdr:to>
      <xdr:col>9</xdr:col>
      <xdr:colOff>1184072</xdr:colOff>
      <xdr:row>100</xdr:row>
      <xdr:rowOff>60960</xdr:rowOff>
    </xdr:to>
    <xdr:pic>
      <xdr:nvPicPr>
        <xdr:cNvPr id="1080" name="Slika 107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8072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100</xdr:row>
      <xdr:rowOff>0</xdr:rowOff>
    </xdr:from>
    <xdr:to>
      <xdr:col>9</xdr:col>
      <xdr:colOff>1026160</xdr:colOff>
      <xdr:row>100</xdr:row>
      <xdr:rowOff>93980</xdr:rowOff>
    </xdr:to>
    <xdr:pic>
      <xdr:nvPicPr>
        <xdr:cNvPr id="1081" name="Slika 108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8072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102</xdr:row>
      <xdr:rowOff>0</xdr:rowOff>
    </xdr:from>
    <xdr:to>
      <xdr:col>9</xdr:col>
      <xdr:colOff>1584960</xdr:colOff>
      <xdr:row>102</xdr:row>
      <xdr:rowOff>45720</xdr:rowOff>
    </xdr:to>
    <xdr:pic>
      <xdr:nvPicPr>
        <xdr:cNvPr id="1082" name="Slika 108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83768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102</xdr:row>
      <xdr:rowOff>0</xdr:rowOff>
    </xdr:from>
    <xdr:to>
      <xdr:col>9</xdr:col>
      <xdr:colOff>609600</xdr:colOff>
      <xdr:row>102</xdr:row>
      <xdr:rowOff>914</xdr:rowOff>
    </xdr:to>
    <xdr:pic>
      <xdr:nvPicPr>
        <xdr:cNvPr id="1083" name="Slika 108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83768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102</xdr:row>
      <xdr:rowOff>0</xdr:rowOff>
    </xdr:from>
    <xdr:to>
      <xdr:col>9</xdr:col>
      <xdr:colOff>609600</xdr:colOff>
      <xdr:row>102</xdr:row>
      <xdr:rowOff>2637</xdr:rowOff>
    </xdr:to>
    <xdr:pic>
      <xdr:nvPicPr>
        <xdr:cNvPr id="1084" name="Slika 108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376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102</xdr:row>
      <xdr:rowOff>0</xdr:rowOff>
    </xdr:from>
    <xdr:to>
      <xdr:col>9</xdr:col>
      <xdr:colOff>1209446</xdr:colOff>
      <xdr:row>102</xdr:row>
      <xdr:rowOff>1701</xdr:rowOff>
    </xdr:to>
    <xdr:pic>
      <xdr:nvPicPr>
        <xdr:cNvPr id="1085" name="Slika 108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376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102</xdr:row>
      <xdr:rowOff>0</xdr:rowOff>
    </xdr:from>
    <xdr:to>
      <xdr:col>9</xdr:col>
      <xdr:colOff>609600</xdr:colOff>
      <xdr:row>102</xdr:row>
      <xdr:rowOff>2637</xdr:rowOff>
    </xdr:to>
    <xdr:pic>
      <xdr:nvPicPr>
        <xdr:cNvPr id="1086" name="Slika 108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83768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102</xdr:row>
      <xdr:rowOff>0</xdr:rowOff>
    </xdr:from>
    <xdr:to>
      <xdr:col>9</xdr:col>
      <xdr:colOff>1184072</xdr:colOff>
      <xdr:row>102</xdr:row>
      <xdr:rowOff>1701</xdr:rowOff>
    </xdr:to>
    <xdr:pic>
      <xdr:nvPicPr>
        <xdr:cNvPr id="1087" name="Slika 108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83768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102</xdr:row>
      <xdr:rowOff>0</xdr:rowOff>
    </xdr:from>
    <xdr:to>
      <xdr:col>9</xdr:col>
      <xdr:colOff>1028700</xdr:colOff>
      <xdr:row>102</xdr:row>
      <xdr:rowOff>3952</xdr:rowOff>
    </xdr:to>
    <xdr:pic>
      <xdr:nvPicPr>
        <xdr:cNvPr id="1088" name="Slika 108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83768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102</xdr:row>
      <xdr:rowOff>0</xdr:rowOff>
    </xdr:from>
    <xdr:to>
      <xdr:col>9</xdr:col>
      <xdr:colOff>937261</xdr:colOff>
      <xdr:row>102</xdr:row>
      <xdr:rowOff>67784</xdr:rowOff>
    </xdr:to>
    <xdr:pic>
      <xdr:nvPicPr>
        <xdr:cNvPr id="1089" name="Slika 108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83768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102</xdr:row>
      <xdr:rowOff>0</xdr:rowOff>
    </xdr:from>
    <xdr:to>
      <xdr:col>9</xdr:col>
      <xdr:colOff>1036320</xdr:colOff>
      <xdr:row>102</xdr:row>
      <xdr:rowOff>3668</xdr:rowOff>
    </xdr:to>
    <xdr:pic>
      <xdr:nvPicPr>
        <xdr:cNvPr id="1090" name="Slika 108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83768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102</xdr:row>
      <xdr:rowOff>0</xdr:rowOff>
    </xdr:from>
    <xdr:to>
      <xdr:col>9</xdr:col>
      <xdr:colOff>967741</xdr:colOff>
      <xdr:row>103</xdr:row>
      <xdr:rowOff>14444</xdr:rowOff>
    </xdr:to>
    <xdr:pic>
      <xdr:nvPicPr>
        <xdr:cNvPr id="1091" name="Slika 109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83768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102</xdr:row>
      <xdr:rowOff>0</xdr:rowOff>
    </xdr:from>
    <xdr:to>
      <xdr:col>9</xdr:col>
      <xdr:colOff>612139</xdr:colOff>
      <xdr:row>102</xdr:row>
      <xdr:rowOff>198</xdr:rowOff>
    </xdr:to>
    <xdr:pic>
      <xdr:nvPicPr>
        <xdr:cNvPr id="1092" name="Slika 109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83768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102</xdr:row>
      <xdr:rowOff>0</xdr:rowOff>
    </xdr:from>
    <xdr:to>
      <xdr:col>9</xdr:col>
      <xdr:colOff>609600</xdr:colOff>
      <xdr:row>102</xdr:row>
      <xdr:rowOff>2637</xdr:rowOff>
    </xdr:to>
    <xdr:pic>
      <xdr:nvPicPr>
        <xdr:cNvPr id="1093" name="Slika 109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376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102</xdr:row>
      <xdr:rowOff>0</xdr:rowOff>
    </xdr:from>
    <xdr:to>
      <xdr:col>9</xdr:col>
      <xdr:colOff>1209446</xdr:colOff>
      <xdr:row>102</xdr:row>
      <xdr:rowOff>1701</xdr:rowOff>
    </xdr:to>
    <xdr:pic>
      <xdr:nvPicPr>
        <xdr:cNvPr id="1094" name="Slika 109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376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102</xdr:row>
      <xdr:rowOff>0</xdr:rowOff>
    </xdr:from>
    <xdr:to>
      <xdr:col>9</xdr:col>
      <xdr:colOff>609600</xdr:colOff>
      <xdr:row>102</xdr:row>
      <xdr:rowOff>2637</xdr:rowOff>
    </xdr:to>
    <xdr:pic>
      <xdr:nvPicPr>
        <xdr:cNvPr id="1095" name="Slika 109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3768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102</xdr:row>
      <xdr:rowOff>0</xdr:rowOff>
    </xdr:from>
    <xdr:to>
      <xdr:col>9</xdr:col>
      <xdr:colOff>1209446</xdr:colOff>
      <xdr:row>102</xdr:row>
      <xdr:rowOff>1701</xdr:rowOff>
    </xdr:to>
    <xdr:pic>
      <xdr:nvPicPr>
        <xdr:cNvPr id="1096" name="Slika 109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3768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102</xdr:row>
      <xdr:rowOff>0</xdr:rowOff>
    </xdr:from>
    <xdr:to>
      <xdr:col>9</xdr:col>
      <xdr:colOff>612037</xdr:colOff>
      <xdr:row>102</xdr:row>
      <xdr:rowOff>2540</xdr:rowOff>
    </xdr:to>
    <xdr:pic>
      <xdr:nvPicPr>
        <xdr:cNvPr id="1097" name="Slika 109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83768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102</xdr:row>
      <xdr:rowOff>0</xdr:rowOff>
    </xdr:from>
    <xdr:to>
      <xdr:col>9</xdr:col>
      <xdr:colOff>642620</xdr:colOff>
      <xdr:row>102</xdr:row>
      <xdr:rowOff>2540</xdr:rowOff>
    </xdr:to>
    <xdr:pic>
      <xdr:nvPicPr>
        <xdr:cNvPr id="1098" name="Slika 109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83768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102</xdr:row>
      <xdr:rowOff>0</xdr:rowOff>
    </xdr:from>
    <xdr:to>
      <xdr:col>9</xdr:col>
      <xdr:colOff>664202</xdr:colOff>
      <xdr:row>103</xdr:row>
      <xdr:rowOff>132080</xdr:rowOff>
    </xdr:to>
    <xdr:pic>
      <xdr:nvPicPr>
        <xdr:cNvPr id="1099" name="Slika 109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83768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102</xdr:row>
      <xdr:rowOff>0</xdr:rowOff>
    </xdr:from>
    <xdr:to>
      <xdr:col>9</xdr:col>
      <xdr:colOff>1184072</xdr:colOff>
      <xdr:row>102</xdr:row>
      <xdr:rowOff>60960</xdr:rowOff>
    </xdr:to>
    <xdr:pic>
      <xdr:nvPicPr>
        <xdr:cNvPr id="1100" name="Slika 109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83768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102</xdr:row>
      <xdr:rowOff>0</xdr:rowOff>
    </xdr:from>
    <xdr:to>
      <xdr:col>9</xdr:col>
      <xdr:colOff>1026160</xdr:colOff>
      <xdr:row>102</xdr:row>
      <xdr:rowOff>93980</xdr:rowOff>
    </xdr:to>
    <xdr:pic>
      <xdr:nvPicPr>
        <xdr:cNvPr id="1101" name="Slika 110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83768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104</xdr:row>
      <xdr:rowOff>0</xdr:rowOff>
    </xdr:from>
    <xdr:to>
      <xdr:col>9</xdr:col>
      <xdr:colOff>1584960</xdr:colOff>
      <xdr:row>104</xdr:row>
      <xdr:rowOff>45720</xdr:rowOff>
    </xdr:to>
    <xdr:pic>
      <xdr:nvPicPr>
        <xdr:cNvPr id="1102" name="Slika 110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9443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104</xdr:row>
      <xdr:rowOff>0</xdr:rowOff>
    </xdr:from>
    <xdr:to>
      <xdr:col>9</xdr:col>
      <xdr:colOff>609600</xdr:colOff>
      <xdr:row>104</xdr:row>
      <xdr:rowOff>914</xdr:rowOff>
    </xdr:to>
    <xdr:pic>
      <xdr:nvPicPr>
        <xdr:cNvPr id="1103" name="Slika 110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9443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104</xdr:row>
      <xdr:rowOff>0</xdr:rowOff>
    </xdr:from>
    <xdr:to>
      <xdr:col>9</xdr:col>
      <xdr:colOff>609600</xdr:colOff>
      <xdr:row>104</xdr:row>
      <xdr:rowOff>2637</xdr:rowOff>
    </xdr:to>
    <xdr:pic>
      <xdr:nvPicPr>
        <xdr:cNvPr id="1104" name="Slika 110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944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104</xdr:row>
      <xdr:rowOff>0</xdr:rowOff>
    </xdr:from>
    <xdr:to>
      <xdr:col>9</xdr:col>
      <xdr:colOff>1209446</xdr:colOff>
      <xdr:row>104</xdr:row>
      <xdr:rowOff>1701</xdr:rowOff>
    </xdr:to>
    <xdr:pic>
      <xdr:nvPicPr>
        <xdr:cNvPr id="1105" name="Slika 110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944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104</xdr:row>
      <xdr:rowOff>0</xdr:rowOff>
    </xdr:from>
    <xdr:to>
      <xdr:col>9</xdr:col>
      <xdr:colOff>609600</xdr:colOff>
      <xdr:row>104</xdr:row>
      <xdr:rowOff>2637</xdr:rowOff>
    </xdr:to>
    <xdr:pic>
      <xdr:nvPicPr>
        <xdr:cNvPr id="1106" name="Slika 110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9443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104</xdr:row>
      <xdr:rowOff>0</xdr:rowOff>
    </xdr:from>
    <xdr:to>
      <xdr:col>9</xdr:col>
      <xdr:colOff>1184072</xdr:colOff>
      <xdr:row>104</xdr:row>
      <xdr:rowOff>1701</xdr:rowOff>
    </xdr:to>
    <xdr:pic>
      <xdr:nvPicPr>
        <xdr:cNvPr id="1107" name="Slika 110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9443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104</xdr:row>
      <xdr:rowOff>0</xdr:rowOff>
    </xdr:from>
    <xdr:to>
      <xdr:col>9</xdr:col>
      <xdr:colOff>609600</xdr:colOff>
      <xdr:row>104</xdr:row>
      <xdr:rowOff>0</xdr:rowOff>
    </xdr:to>
    <xdr:pic>
      <xdr:nvPicPr>
        <xdr:cNvPr id="1108" name="Slika 110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9443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104</xdr:row>
      <xdr:rowOff>0</xdr:rowOff>
    </xdr:from>
    <xdr:to>
      <xdr:col>9</xdr:col>
      <xdr:colOff>1028700</xdr:colOff>
      <xdr:row>104</xdr:row>
      <xdr:rowOff>3952</xdr:rowOff>
    </xdr:to>
    <xdr:pic>
      <xdr:nvPicPr>
        <xdr:cNvPr id="1109" name="Slika 110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9443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104</xdr:row>
      <xdr:rowOff>0</xdr:rowOff>
    </xdr:from>
    <xdr:to>
      <xdr:col>9</xdr:col>
      <xdr:colOff>937261</xdr:colOff>
      <xdr:row>104</xdr:row>
      <xdr:rowOff>67784</xdr:rowOff>
    </xdr:to>
    <xdr:pic>
      <xdr:nvPicPr>
        <xdr:cNvPr id="1110" name="Slika 110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9443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104</xdr:row>
      <xdr:rowOff>0</xdr:rowOff>
    </xdr:from>
    <xdr:to>
      <xdr:col>9</xdr:col>
      <xdr:colOff>1036320</xdr:colOff>
      <xdr:row>104</xdr:row>
      <xdr:rowOff>3668</xdr:rowOff>
    </xdr:to>
    <xdr:pic>
      <xdr:nvPicPr>
        <xdr:cNvPr id="1111" name="Slika 111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9443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104</xdr:row>
      <xdr:rowOff>0</xdr:rowOff>
    </xdr:from>
    <xdr:to>
      <xdr:col>9</xdr:col>
      <xdr:colOff>967741</xdr:colOff>
      <xdr:row>105</xdr:row>
      <xdr:rowOff>14444</xdr:rowOff>
    </xdr:to>
    <xdr:pic>
      <xdr:nvPicPr>
        <xdr:cNvPr id="1112" name="Slika 111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9443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104</xdr:row>
      <xdr:rowOff>0</xdr:rowOff>
    </xdr:from>
    <xdr:to>
      <xdr:col>9</xdr:col>
      <xdr:colOff>612139</xdr:colOff>
      <xdr:row>104</xdr:row>
      <xdr:rowOff>198</xdr:rowOff>
    </xdr:to>
    <xdr:pic>
      <xdr:nvPicPr>
        <xdr:cNvPr id="1113" name="Slika 111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9443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104</xdr:row>
      <xdr:rowOff>0</xdr:rowOff>
    </xdr:from>
    <xdr:to>
      <xdr:col>9</xdr:col>
      <xdr:colOff>609600</xdr:colOff>
      <xdr:row>104</xdr:row>
      <xdr:rowOff>2637</xdr:rowOff>
    </xdr:to>
    <xdr:pic>
      <xdr:nvPicPr>
        <xdr:cNvPr id="1114" name="Slika 111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944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104</xdr:row>
      <xdr:rowOff>0</xdr:rowOff>
    </xdr:from>
    <xdr:to>
      <xdr:col>9</xdr:col>
      <xdr:colOff>1209446</xdr:colOff>
      <xdr:row>104</xdr:row>
      <xdr:rowOff>1701</xdr:rowOff>
    </xdr:to>
    <xdr:pic>
      <xdr:nvPicPr>
        <xdr:cNvPr id="1115" name="Slika 111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944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104</xdr:row>
      <xdr:rowOff>0</xdr:rowOff>
    </xdr:from>
    <xdr:to>
      <xdr:col>9</xdr:col>
      <xdr:colOff>609600</xdr:colOff>
      <xdr:row>104</xdr:row>
      <xdr:rowOff>2637</xdr:rowOff>
    </xdr:to>
    <xdr:pic>
      <xdr:nvPicPr>
        <xdr:cNvPr id="1116" name="Slika 111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9443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104</xdr:row>
      <xdr:rowOff>0</xdr:rowOff>
    </xdr:from>
    <xdr:to>
      <xdr:col>9</xdr:col>
      <xdr:colOff>1209446</xdr:colOff>
      <xdr:row>104</xdr:row>
      <xdr:rowOff>1701</xdr:rowOff>
    </xdr:to>
    <xdr:pic>
      <xdr:nvPicPr>
        <xdr:cNvPr id="1117" name="Slika 111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9443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104</xdr:row>
      <xdr:rowOff>0</xdr:rowOff>
    </xdr:from>
    <xdr:to>
      <xdr:col>9</xdr:col>
      <xdr:colOff>612037</xdr:colOff>
      <xdr:row>104</xdr:row>
      <xdr:rowOff>2540</xdr:rowOff>
    </xdr:to>
    <xdr:pic>
      <xdr:nvPicPr>
        <xdr:cNvPr id="1118" name="Slika 111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9443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104</xdr:row>
      <xdr:rowOff>0</xdr:rowOff>
    </xdr:from>
    <xdr:to>
      <xdr:col>9</xdr:col>
      <xdr:colOff>642620</xdr:colOff>
      <xdr:row>104</xdr:row>
      <xdr:rowOff>2540</xdr:rowOff>
    </xdr:to>
    <xdr:pic>
      <xdr:nvPicPr>
        <xdr:cNvPr id="1119" name="Slika 111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9443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104</xdr:row>
      <xdr:rowOff>0</xdr:rowOff>
    </xdr:from>
    <xdr:to>
      <xdr:col>9</xdr:col>
      <xdr:colOff>664202</xdr:colOff>
      <xdr:row>105</xdr:row>
      <xdr:rowOff>132080</xdr:rowOff>
    </xdr:to>
    <xdr:pic>
      <xdr:nvPicPr>
        <xdr:cNvPr id="1120" name="Slika 111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9443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104</xdr:row>
      <xdr:rowOff>0</xdr:rowOff>
    </xdr:from>
    <xdr:to>
      <xdr:col>9</xdr:col>
      <xdr:colOff>612140</xdr:colOff>
      <xdr:row>104</xdr:row>
      <xdr:rowOff>0</xdr:rowOff>
    </xdr:to>
    <xdr:pic>
      <xdr:nvPicPr>
        <xdr:cNvPr id="1121" name="Slika 112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9443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104</xdr:row>
      <xdr:rowOff>0</xdr:rowOff>
    </xdr:from>
    <xdr:to>
      <xdr:col>9</xdr:col>
      <xdr:colOff>1184072</xdr:colOff>
      <xdr:row>104</xdr:row>
      <xdr:rowOff>60960</xdr:rowOff>
    </xdr:to>
    <xdr:pic>
      <xdr:nvPicPr>
        <xdr:cNvPr id="1122" name="Slika 112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9443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104</xdr:row>
      <xdr:rowOff>0</xdr:rowOff>
    </xdr:from>
    <xdr:to>
      <xdr:col>9</xdr:col>
      <xdr:colOff>1026160</xdr:colOff>
      <xdr:row>104</xdr:row>
      <xdr:rowOff>93980</xdr:rowOff>
    </xdr:to>
    <xdr:pic>
      <xdr:nvPicPr>
        <xdr:cNvPr id="1123" name="Slika 112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9443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106</xdr:row>
      <xdr:rowOff>0</xdr:rowOff>
    </xdr:from>
    <xdr:to>
      <xdr:col>9</xdr:col>
      <xdr:colOff>1584960</xdr:colOff>
      <xdr:row>106</xdr:row>
      <xdr:rowOff>45720</xdr:rowOff>
    </xdr:to>
    <xdr:pic>
      <xdr:nvPicPr>
        <xdr:cNvPr id="1124" name="Slika 112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9748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106</xdr:row>
      <xdr:rowOff>0</xdr:rowOff>
    </xdr:from>
    <xdr:to>
      <xdr:col>9</xdr:col>
      <xdr:colOff>609600</xdr:colOff>
      <xdr:row>106</xdr:row>
      <xdr:rowOff>914</xdr:rowOff>
    </xdr:to>
    <xdr:pic>
      <xdr:nvPicPr>
        <xdr:cNvPr id="1125" name="Slika 112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9748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106</xdr:row>
      <xdr:rowOff>0</xdr:rowOff>
    </xdr:from>
    <xdr:to>
      <xdr:col>9</xdr:col>
      <xdr:colOff>609600</xdr:colOff>
      <xdr:row>106</xdr:row>
      <xdr:rowOff>2637</xdr:rowOff>
    </xdr:to>
    <xdr:pic>
      <xdr:nvPicPr>
        <xdr:cNvPr id="1126" name="Slika 112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9748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106</xdr:row>
      <xdr:rowOff>0</xdr:rowOff>
    </xdr:from>
    <xdr:to>
      <xdr:col>9</xdr:col>
      <xdr:colOff>1209446</xdr:colOff>
      <xdr:row>106</xdr:row>
      <xdr:rowOff>1701</xdr:rowOff>
    </xdr:to>
    <xdr:pic>
      <xdr:nvPicPr>
        <xdr:cNvPr id="1127" name="Slika 112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9748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106</xdr:row>
      <xdr:rowOff>0</xdr:rowOff>
    </xdr:from>
    <xdr:to>
      <xdr:col>9</xdr:col>
      <xdr:colOff>609600</xdr:colOff>
      <xdr:row>106</xdr:row>
      <xdr:rowOff>2637</xdr:rowOff>
    </xdr:to>
    <xdr:pic>
      <xdr:nvPicPr>
        <xdr:cNvPr id="1128" name="Slika 112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9748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106</xdr:row>
      <xdr:rowOff>0</xdr:rowOff>
    </xdr:from>
    <xdr:to>
      <xdr:col>9</xdr:col>
      <xdr:colOff>1184072</xdr:colOff>
      <xdr:row>106</xdr:row>
      <xdr:rowOff>1701</xdr:rowOff>
    </xdr:to>
    <xdr:pic>
      <xdr:nvPicPr>
        <xdr:cNvPr id="1129" name="Slika 112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9748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106</xdr:row>
      <xdr:rowOff>0</xdr:rowOff>
    </xdr:from>
    <xdr:to>
      <xdr:col>9</xdr:col>
      <xdr:colOff>1028700</xdr:colOff>
      <xdr:row>106</xdr:row>
      <xdr:rowOff>3952</xdr:rowOff>
    </xdr:to>
    <xdr:pic>
      <xdr:nvPicPr>
        <xdr:cNvPr id="1130" name="Slika 112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9748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106</xdr:row>
      <xdr:rowOff>0</xdr:rowOff>
    </xdr:from>
    <xdr:to>
      <xdr:col>9</xdr:col>
      <xdr:colOff>937261</xdr:colOff>
      <xdr:row>106</xdr:row>
      <xdr:rowOff>67784</xdr:rowOff>
    </xdr:to>
    <xdr:pic>
      <xdr:nvPicPr>
        <xdr:cNvPr id="1131" name="Slika 113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9748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106</xdr:row>
      <xdr:rowOff>0</xdr:rowOff>
    </xdr:from>
    <xdr:to>
      <xdr:col>9</xdr:col>
      <xdr:colOff>1036320</xdr:colOff>
      <xdr:row>106</xdr:row>
      <xdr:rowOff>3668</xdr:rowOff>
    </xdr:to>
    <xdr:pic>
      <xdr:nvPicPr>
        <xdr:cNvPr id="1132" name="Slika 113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9748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106</xdr:row>
      <xdr:rowOff>0</xdr:rowOff>
    </xdr:from>
    <xdr:to>
      <xdr:col>9</xdr:col>
      <xdr:colOff>967741</xdr:colOff>
      <xdr:row>107</xdr:row>
      <xdr:rowOff>14444</xdr:rowOff>
    </xdr:to>
    <xdr:pic>
      <xdr:nvPicPr>
        <xdr:cNvPr id="1133" name="Slika 113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9748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106</xdr:row>
      <xdr:rowOff>0</xdr:rowOff>
    </xdr:from>
    <xdr:to>
      <xdr:col>9</xdr:col>
      <xdr:colOff>612139</xdr:colOff>
      <xdr:row>106</xdr:row>
      <xdr:rowOff>198</xdr:rowOff>
    </xdr:to>
    <xdr:pic>
      <xdr:nvPicPr>
        <xdr:cNvPr id="1134" name="Slika 113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9748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106</xdr:row>
      <xdr:rowOff>0</xdr:rowOff>
    </xdr:from>
    <xdr:to>
      <xdr:col>9</xdr:col>
      <xdr:colOff>609600</xdr:colOff>
      <xdr:row>106</xdr:row>
      <xdr:rowOff>2637</xdr:rowOff>
    </xdr:to>
    <xdr:pic>
      <xdr:nvPicPr>
        <xdr:cNvPr id="1135" name="Slika 113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9748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106</xdr:row>
      <xdr:rowOff>0</xdr:rowOff>
    </xdr:from>
    <xdr:to>
      <xdr:col>9</xdr:col>
      <xdr:colOff>1209446</xdr:colOff>
      <xdr:row>106</xdr:row>
      <xdr:rowOff>1701</xdr:rowOff>
    </xdr:to>
    <xdr:pic>
      <xdr:nvPicPr>
        <xdr:cNvPr id="1136" name="Slika 113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9748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106</xdr:row>
      <xdr:rowOff>0</xdr:rowOff>
    </xdr:from>
    <xdr:to>
      <xdr:col>9</xdr:col>
      <xdr:colOff>609600</xdr:colOff>
      <xdr:row>106</xdr:row>
      <xdr:rowOff>2637</xdr:rowOff>
    </xdr:to>
    <xdr:pic>
      <xdr:nvPicPr>
        <xdr:cNvPr id="1137" name="Slika 113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9748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106</xdr:row>
      <xdr:rowOff>0</xdr:rowOff>
    </xdr:from>
    <xdr:to>
      <xdr:col>9</xdr:col>
      <xdr:colOff>1209446</xdr:colOff>
      <xdr:row>106</xdr:row>
      <xdr:rowOff>1701</xdr:rowOff>
    </xdr:to>
    <xdr:pic>
      <xdr:nvPicPr>
        <xdr:cNvPr id="1138" name="Slika 113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9748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106</xdr:row>
      <xdr:rowOff>0</xdr:rowOff>
    </xdr:from>
    <xdr:to>
      <xdr:col>9</xdr:col>
      <xdr:colOff>612037</xdr:colOff>
      <xdr:row>106</xdr:row>
      <xdr:rowOff>2540</xdr:rowOff>
    </xdr:to>
    <xdr:pic>
      <xdr:nvPicPr>
        <xdr:cNvPr id="1139" name="Slika 113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9748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106</xdr:row>
      <xdr:rowOff>0</xdr:rowOff>
    </xdr:from>
    <xdr:to>
      <xdr:col>9</xdr:col>
      <xdr:colOff>642620</xdr:colOff>
      <xdr:row>106</xdr:row>
      <xdr:rowOff>2540</xdr:rowOff>
    </xdr:to>
    <xdr:pic>
      <xdr:nvPicPr>
        <xdr:cNvPr id="1140" name="Slika 113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9748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106</xdr:row>
      <xdr:rowOff>0</xdr:rowOff>
    </xdr:from>
    <xdr:to>
      <xdr:col>9</xdr:col>
      <xdr:colOff>664202</xdr:colOff>
      <xdr:row>107</xdr:row>
      <xdr:rowOff>132080</xdr:rowOff>
    </xdr:to>
    <xdr:pic>
      <xdr:nvPicPr>
        <xdr:cNvPr id="1141" name="Slika 114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9748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106</xdr:row>
      <xdr:rowOff>0</xdr:rowOff>
    </xdr:from>
    <xdr:to>
      <xdr:col>9</xdr:col>
      <xdr:colOff>1184072</xdr:colOff>
      <xdr:row>106</xdr:row>
      <xdr:rowOff>60960</xdr:rowOff>
    </xdr:to>
    <xdr:pic>
      <xdr:nvPicPr>
        <xdr:cNvPr id="1142" name="Slika 114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9748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106</xdr:row>
      <xdr:rowOff>0</xdr:rowOff>
    </xdr:from>
    <xdr:to>
      <xdr:col>9</xdr:col>
      <xdr:colOff>1026160</xdr:colOff>
      <xdr:row>106</xdr:row>
      <xdr:rowOff>93980</xdr:rowOff>
    </xdr:to>
    <xdr:pic>
      <xdr:nvPicPr>
        <xdr:cNvPr id="1143" name="Slika 114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9748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108</xdr:row>
      <xdr:rowOff>0</xdr:rowOff>
    </xdr:from>
    <xdr:to>
      <xdr:col>9</xdr:col>
      <xdr:colOff>1584960</xdr:colOff>
      <xdr:row>108</xdr:row>
      <xdr:rowOff>45720</xdr:rowOff>
    </xdr:to>
    <xdr:pic>
      <xdr:nvPicPr>
        <xdr:cNvPr id="1144" name="Slika 114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0205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108</xdr:row>
      <xdr:rowOff>0</xdr:rowOff>
    </xdr:from>
    <xdr:to>
      <xdr:col>9</xdr:col>
      <xdr:colOff>609600</xdr:colOff>
      <xdr:row>108</xdr:row>
      <xdr:rowOff>914</xdr:rowOff>
    </xdr:to>
    <xdr:pic>
      <xdr:nvPicPr>
        <xdr:cNvPr id="1145" name="Slika 114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0205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108</xdr:row>
      <xdr:rowOff>0</xdr:rowOff>
    </xdr:from>
    <xdr:to>
      <xdr:col>9</xdr:col>
      <xdr:colOff>609600</xdr:colOff>
      <xdr:row>108</xdr:row>
      <xdr:rowOff>2637</xdr:rowOff>
    </xdr:to>
    <xdr:pic>
      <xdr:nvPicPr>
        <xdr:cNvPr id="1146" name="Slika 114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020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108</xdr:row>
      <xdr:rowOff>0</xdr:rowOff>
    </xdr:from>
    <xdr:to>
      <xdr:col>9</xdr:col>
      <xdr:colOff>1209446</xdr:colOff>
      <xdr:row>108</xdr:row>
      <xdr:rowOff>1701</xdr:rowOff>
    </xdr:to>
    <xdr:pic>
      <xdr:nvPicPr>
        <xdr:cNvPr id="1147" name="Slika 114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020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108</xdr:row>
      <xdr:rowOff>0</xdr:rowOff>
    </xdr:from>
    <xdr:to>
      <xdr:col>9</xdr:col>
      <xdr:colOff>609600</xdr:colOff>
      <xdr:row>108</xdr:row>
      <xdr:rowOff>2637</xdr:rowOff>
    </xdr:to>
    <xdr:pic>
      <xdr:nvPicPr>
        <xdr:cNvPr id="1148" name="Slika 114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0205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108</xdr:row>
      <xdr:rowOff>0</xdr:rowOff>
    </xdr:from>
    <xdr:to>
      <xdr:col>9</xdr:col>
      <xdr:colOff>1184072</xdr:colOff>
      <xdr:row>108</xdr:row>
      <xdr:rowOff>1701</xdr:rowOff>
    </xdr:to>
    <xdr:pic>
      <xdr:nvPicPr>
        <xdr:cNvPr id="1149" name="Slika 114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0205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108</xdr:row>
      <xdr:rowOff>0</xdr:rowOff>
    </xdr:from>
    <xdr:to>
      <xdr:col>9</xdr:col>
      <xdr:colOff>609600</xdr:colOff>
      <xdr:row>108</xdr:row>
      <xdr:rowOff>466</xdr:rowOff>
    </xdr:to>
    <xdr:pic>
      <xdr:nvPicPr>
        <xdr:cNvPr id="1150" name="Slika 114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30205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108</xdr:row>
      <xdr:rowOff>0</xdr:rowOff>
    </xdr:from>
    <xdr:to>
      <xdr:col>9</xdr:col>
      <xdr:colOff>1028700</xdr:colOff>
      <xdr:row>108</xdr:row>
      <xdr:rowOff>3952</xdr:rowOff>
    </xdr:to>
    <xdr:pic>
      <xdr:nvPicPr>
        <xdr:cNvPr id="1151" name="Slika 115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0205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108</xdr:row>
      <xdr:rowOff>0</xdr:rowOff>
    </xdr:from>
    <xdr:to>
      <xdr:col>9</xdr:col>
      <xdr:colOff>937261</xdr:colOff>
      <xdr:row>108</xdr:row>
      <xdr:rowOff>67784</xdr:rowOff>
    </xdr:to>
    <xdr:pic>
      <xdr:nvPicPr>
        <xdr:cNvPr id="1152" name="Slika 115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0205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108</xdr:row>
      <xdr:rowOff>0</xdr:rowOff>
    </xdr:from>
    <xdr:to>
      <xdr:col>9</xdr:col>
      <xdr:colOff>1036320</xdr:colOff>
      <xdr:row>108</xdr:row>
      <xdr:rowOff>3668</xdr:rowOff>
    </xdr:to>
    <xdr:pic>
      <xdr:nvPicPr>
        <xdr:cNvPr id="1153" name="Slika 115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0205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108</xdr:row>
      <xdr:rowOff>0</xdr:rowOff>
    </xdr:from>
    <xdr:to>
      <xdr:col>9</xdr:col>
      <xdr:colOff>967741</xdr:colOff>
      <xdr:row>109</xdr:row>
      <xdr:rowOff>14444</xdr:rowOff>
    </xdr:to>
    <xdr:pic>
      <xdr:nvPicPr>
        <xdr:cNvPr id="1154" name="Slika 115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0205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108</xdr:row>
      <xdr:rowOff>0</xdr:rowOff>
    </xdr:from>
    <xdr:to>
      <xdr:col>9</xdr:col>
      <xdr:colOff>612139</xdr:colOff>
      <xdr:row>108</xdr:row>
      <xdr:rowOff>198</xdr:rowOff>
    </xdr:to>
    <xdr:pic>
      <xdr:nvPicPr>
        <xdr:cNvPr id="1155" name="Slika 115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0205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108</xdr:row>
      <xdr:rowOff>0</xdr:rowOff>
    </xdr:from>
    <xdr:to>
      <xdr:col>9</xdr:col>
      <xdr:colOff>609600</xdr:colOff>
      <xdr:row>108</xdr:row>
      <xdr:rowOff>2637</xdr:rowOff>
    </xdr:to>
    <xdr:pic>
      <xdr:nvPicPr>
        <xdr:cNvPr id="1156" name="Slika 115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020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108</xdr:row>
      <xdr:rowOff>0</xdr:rowOff>
    </xdr:from>
    <xdr:to>
      <xdr:col>9</xdr:col>
      <xdr:colOff>1209446</xdr:colOff>
      <xdr:row>108</xdr:row>
      <xdr:rowOff>1701</xdr:rowOff>
    </xdr:to>
    <xdr:pic>
      <xdr:nvPicPr>
        <xdr:cNvPr id="1157" name="Slika 115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020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108</xdr:row>
      <xdr:rowOff>0</xdr:rowOff>
    </xdr:from>
    <xdr:to>
      <xdr:col>9</xdr:col>
      <xdr:colOff>609600</xdr:colOff>
      <xdr:row>108</xdr:row>
      <xdr:rowOff>2637</xdr:rowOff>
    </xdr:to>
    <xdr:pic>
      <xdr:nvPicPr>
        <xdr:cNvPr id="1158" name="Slika 115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0205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108</xdr:row>
      <xdr:rowOff>0</xdr:rowOff>
    </xdr:from>
    <xdr:to>
      <xdr:col>9</xdr:col>
      <xdr:colOff>1209446</xdr:colOff>
      <xdr:row>108</xdr:row>
      <xdr:rowOff>1701</xdr:rowOff>
    </xdr:to>
    <xdr:pic>
      <xdr:nvPicPr>
        <xdr:cNvPr id="1159" name="Slika 115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0205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108</xdr:row>
      <xdr:rowOff>0</xdr:rowOff>
    </xdr:from>
    <xdr:to>
      <xdr:col>9</xdr:col>
      <xdr:colOff>612037</xdr:colOff>
      <xdr:row>108</xdr:row>
      <xdr:rowOff>2540</xdr:rowOff>
    </xdr:to>
    <xdr:pic>
      <xdr:nvPicPr>
        <xdr:cNvPr id="1160" name="Slika 115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0205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108</xdr:row>
      <xdr:rowOff>0</xdr:rowOff>
    </xdr:from>
    <xdr:to>
      <xdr:col>9</xdr:col>
      <xdr:colOff>642620</xdr:colOff>
      <xdr:row>108</xdr:row>
      <xdr:rowOff>2540</xdr:rowOff>
    </xdr:to>
    <xdr:pic>
      <xdr:nvPicPr>
        <xdr:cNvPr id="1161" name="Slika 116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0205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108</xdr:row>
      <xdr:rowOff>0</xdr:rowOff>
    </xdr:from>
    <xdr:to>
      <xdr:col>9</xdr:col>
      <xdr:colOff>664202</xdr:colOff>
      <xdr:row>109</xdr:row>
      <xdr:rowOff>132080</xdr:rowOff>
    </xdr:to>
    <xdr:pic>
      <xdr:nvPicPr>
        <xdr:cNvPr id="1162" name="Slika 116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0205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108</xdr:row>
      <xdr:rowOff>0</xdr:rowOff>
    </xdr:from>
    <xdr:to>
      <xdr:col>9</xdr:col>
      <xdr:colOff>612140</xdr:colOff>
      <xdr:row>108</xdr:row>
      <xdr:rowOff>466</xdr:rowOff>
    </xdr:to>
    <xdr:pic>
      <xdr:nvPicPr>
        <xdr:cNvPr id="1163" name="Slika 116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30205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108</xdr:row>
      <xdr:rowOff>0</xdr:rowOff>
    </xdr:from>
    <xdr:to>
      <xdr:col>9</xdr:col>
      <xdr:colOff>1184072</xdr:colOff>
      <xdr:row>108</xdr:row>
      <xdr:rowOff>60960</xdr:rowOff>
    </xdr:to>
    <xdr:pic>
      <xdr:nvPicPr>
        <xdr:cNvPr id="1164" name="Slika 116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0205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108</xdr:row>
      <xdr:rowOff>0</xdr:rowOff>
    </xdr:from>
    <xdr:to>
      <xdr:col>9</xdr:col>
      <xdr:colOff>1026160</xdr:colOff>
      <xdr:row>108</xdr:row>
      <xdr:rowOff>93980</xdr:rowOff>
    </xdr:to>
    <xdr:pic>
      <xdr:nvPicPr>
        <xdr:cNvPr id="1165" name="Slika 116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0205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110</xdr:row>
      <xdr:rowOff>0</xdr:rowOff>
    </xdr:from>
    <xdr:to>
      <xdr:col>9</xdr:col>
      <xdr:colOff>1584960</xdr:colOff>
      <xdr:row>110</xdr:row>
      <xdr:rowOff>45720</xdr:rowOff>
    </xdr:to>
    <xdr:pic>
      <xdr:nvPicPr>
        <xdr:cNvPr id="1166" name="Slika 116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6700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110</xdr:row>
      <xdr:rowOff>0</xdr:rowOff>
    </xdr:from>
    <xdr:to>
      <xdr:col>9</xdr:col>
      <xdr:colOff>609600</xdr:colOff>
      <xdr:row>110</xdr:row>
      <xdr:rowOff>914</xdr:rowOff>
    </xdr:to>
    <xdr:pic>
      <xdr:nvPicPr>
        <xdr:cNvPr id="1167" name="Slika 116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6700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110</xdr:row>
      <xdr:rowOff>0</xdr:rowOff>
    </xdr:from>
    <xdr:to>
      <xdr:col>9</xdr:col>
      <xdr:colOff>609600</xdr:colOff>
      <xdr:row>110</xdr:row>
      <xdr:rowOff>2637</xdr:rowOff>
    </xdr:to>
    <xdr:pic>
      <xdr:nvPicPr>
        <xdr:cNvPr id="1168" name="Slika 116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670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110</xdr:row>
      <xdr:rowOff>0</xdr:rowOff>
    </xdr:from>
    <xdr:to>
      <xdr:col>9</xdr:col>
      <xdr:colOff>1209446</xdr:colOff>
      <xdr:row>110</xdr:row>
      <xdr:rowOff>1701</xdr:rowOff>
    </xdr:to>
    <xdr:pic>
      <xdr:nvPicPr>
        <xdr:cNvPr id="1169" name="Slika 116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670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110</xdr:row>
      <xdr:rowOff>0</xdr:rowOff>
    </xdr:from>
    <xdr:to>
      <xdr:col>9</xdr:col>
      <xdr:colOff>609600</xdr:colOff>
      <xdr:row>110</xdr:row>
      <xdr:rowOff>2637</xdr:rowOff>
    </xdr:to>
    <xdr:pic>
      <xdr:nvPicPr>
        <xdr:cNvPr id="1170" name="Slika 116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6700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110</xdr:row>
      <xdr:rowOff>0</xdr:rowOff>
    </xdr:from>
    <xdr:to>
      <xdr:col>9</xdr:col>
      <xdr:colOff>1184072</xdr:colOff>
      <xdr:row>110</xdr:row>
      <xdr:rowOff>1701</xdr:rowOff>
    </xdr:to>
    <xdr:pic>
      <xdr:nvPicPr>
        <xdr:cNvPr id="1171" name="Slika 117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6700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110</xdr:row>
      <xdr:rowOff>0</xdr:rowOff>
    </xdr:from>
    <xdr:to>
      <xdr:col>9</xdr:col>
      <xdr:colOff>1028700</xdr:colOff>
      <xdr:row>110</xdr:row>
      <xdr:rowOff>3952</xdr:rowOff>
    </xdr:to>
    <xdr:pic>
      <xdr:nvPicPr>
        <xdr:cNvPr id="1172" name="Slika 117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6700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110</xdr:row>
      <xdr:rowOff>0</xdr:rowOff>
    </xdr:from>
    <xdr:to>
      <xdr:col>9</xdr:col>
      <xdr:colOff>937261</xdr:colOff>
      <xdr:row>110</xdr:row>
      <xdr:rowOff>67784</xdr:rowOff>
    </xdr:to>
    <xdr:pic>
      <xdr:nvPicPr>
        <xdr:cNvPr id="1173" name="Slika 117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6700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110</xdr:row>
      <xdr:rowOff>0</xdr:rowOff>
    </xdr:from>
    <xdr:to>
      <xdr:col>9</xdr:col>
      <xdr:colOff>1036320</xdr:colOff>
      <xdr:row>110</xdr:row>
      <xdr:rowOff>3668</xdr:rowOff>
    </xdr:to>
    <xdr:pic>
      <xdr:nvPicPr>
        <xdr:cNvPr id="1174" name="Slika 117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6700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110</xdr:row>
      <xdr:rowOff>0</xdr:rowOff>
    </xdr:from>
    <xdr:to>
      <xdr:col>9</xdr:col>
      <xdr:colOff>967741</xdr:colOff>
      <xdr:row>111</xdr:row>
      <xdr:rowOff>14444</xdr:rowOff>
    </xdr:to>
    <xdr:pic>
      <xdr:nvPicPr>
        <xdr:cNvPr id="1175" name="Slika 117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6700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110</xdr:row>
      <xdr:rowOff>0</xdr:rowOff>
    </xdr:from>
    <xdr:to>
      <xdr:col>9</xdr:col>
      <xdr:colOff>612139</xdr:colOff>
      <xdr:row>110</xdr:row>
      <xdr:rowOff>198</xdr:rowOff>
    </xdr:to>
    <xdr:pic>
      <xdr:nvPicPr>
        <xdr:cNvPr id="1176" name="Slika 117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6700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110</xdr:row>
      <xdr:rowOff>0</xdr:rowOff>
    </xdr:from>
    <xdr:to>
      <xdr:col>9</xdr:col>
      <xdr:colOff>609600</xdr:colOff>
      <xdr:row>110</xdr:row>
      <xdr:rowOff>2637</xdr:rowOff>
    </xdr:to>
    <xdr:pic>
      <xdr:nvPicPr>
        <xdr:cNvPr id="1177" name="Slika 117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670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110</xdr:row>
      <xdr:rowOff>0</xdr:rowOff>
    </xdr:from>
    <xdr:to>
      <xdr:col>9</xdr:col>
      <xdr:colOff>1209446</xdr:colOff>
      <xdr:row>110</xdr:row>
      <xdr:rowOff>1701</xdr:rowOff>
    </xdr:to>
    <xdr:pic>
      <xdr:nvPicPr>
        <xdr:cNvPr id="1178" name="Slika 117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670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110</xdr:row>
      <xdr:rowOff>0</xdr:rowOff>
    </xdr:from>
    <xdr:to>
      <xdr:col>9</xdr:col>
      <xdr:colOff>609600</xdr:colOff>
      <xdr:row>110</xdr:row>
      <xdr:rowOff>2637</xdr:rowOff>
    </xdr:to>
    <xdr:pic>
      <xdr:nvPicPr>
        <xdr:cNvPr id="1179" name="Slika 117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6700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110</xdr:row>
      <xdr:rowOff>0</xdr:rowOff>
    </xdr:from>
    <xdr:to>
      <xdr:col>9</xdr:col>
      <xdr:colOff>1209446</xdr:colOff>
      <xdr:row>110</xdr:row>
      <xdr:rowOff>1701</xdr:rowOff>
    </xdr:to>
    <xdr:pic>
      <xdr:nvPicPr>
        <xdr:cNvPr id="1180" name="Slika 117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6700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110</xdr:row>
      <xdr:rowOff>0</xdr:rowOff>
    </xdr:from>
    <xdr:to>
      <xdr:col>9</xdr:col>
      <xdr:colOff>612037</xdr:colOff>
      <xdr:row>110</xdr:row>
      <xdr:rowOff>2540</xdr:rowOff>
    </xdr:to>
    <xdr:pic>
      <xdr:nvPicPr>
        <xdr:cNvPr id="1181" name="Slika 1180"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6700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110</xdr:row>
      <xdr:rowOff>0</xdr:rowOff>
    </xdr:from>
    <xdr:to>
      <xdr:col>9</xdr:col>
      <xdr:colOff>642620</xdr:colOff>
      <xdr:row>110</xdr:row>
      <xdr:rowOff>2540</xdr:rowOff>
    </xdr:to>
    <xdr:pic>
      <xdr:nvPicPr>
        <xdr:cNvPr id="1182" name="Slika 118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6700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110</xdr:row>
      <xdr:rowOff>0</xdr:rowOff>
    </xdr:from>
    <xdr:to>
      <xdr:col>9</xdr:col>
      <xdr:colOff>664202</xdr:colOff>
      <xdr:row>111</xdr:row>
      <xdr:rowOff>132080</xdr:rowOff>
    </xdr:to>
    <xdr:pic>
      <xdr:nvPicPr>
        <xdr:cNvPr id="1183" name="Slika 1182"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6700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110</xdr:row>
      <xdr:rowOff>0</xdr:rowOff>
    </xdr:from>
    <xdr:to>
      <xdr:col>9</xdr:col>
      <xdr:colOff>1184072</xdr:colOff>
      <xdr:row>110</xdr:row>
      <xdr:rowOff>60960</xdr:rowOff>
    </xdr:to>
    <xdr:pic>
      <xdr:nvPicPr>
        <xdr:cNvPr id="1184" name="Slika 118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6700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110</xdr:row>
      <xdr:rowOff>0</xdr:rowOff>
    </xdr:from>
    <xdr:to>
      <xdr:col>9</xdr:col>
      <xdr:colOff>1026160</xdr:colOff>
      <xdr:row>110</xdr:row>
      <xdr:rowOff>93980</xdr:rowOff>
    </xdr:to>
    <xdr:pic>
      <xdr:nvPicPr>
        <xdr:cNvPr id="1185" name="Slika 118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6700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112</xdr:row>
      <xdr:rowOff>0</xdr:rowOff>
    </xdr:from>
    <xdr:to>
      <xdr:col>9</xdr:col>
      <xdr:colOff>1584960</xdr:colOff>
      <xdr:row>112</xdr:row>
      <xdr:rowOff>45720</xdr:rowOff>
    </xdr:to>
    <xdr:pic>
      <xdr:nvPicPr>
        <xdr:cNvPr id="1186" name="Slika 118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280720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112</xdr:row>
      <xdr:rowOff>0</xdr:rowOff>
    </xdr:from>
    <xdr:to>
      <xdr:col>9</xdr:col>
      <xdr:colOff>609600</xdr:colOff>
      <xdr:row>112</xdr:row>
      <xdr:rowOff>914</xdr:rowOff>
    </xdr:to>
    <xdr:pic>
      <xdr:nvPicPr>
        <xdr:cNvPr id="1187" name="Slika 118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280720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112</xdr:row>
      <xdr:rowOff>0</xdr:rowOff>
    </xdr:from>
    <xdr:to>
      <xdr:col>9</xdr:col>
      <xdr:colOff>609600</xdr:colOff>
      <xdr:row>112</xdr:row>
      <xdr:rowOff>2637</xdr:rowOff>
    </xdr:to>
    <xdr:pic>
      <xdr:nvPicPr>
        <xdr:cNvPr id="1188" name="Slika 118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07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112</xdr:row>
      <xdr:rowOff>0</xdr:rowOff>
    </xdr:from>
    <xdr:to>
      <xdr:col>9</xdr:col>
      <xdr:colOff>1209446</xdr:colOff>
      <xdr:row>112</xdr:row>
      <xdr:rowOff>1701</xdr:rowOff>
    </xdr:to>
    <xdr:pic>
      <xdr:nvPicPr>
        <xdr:cNvPr id="1189" name="Slika 118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07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112</xdr:row>
      <xdr:rowOff>0</xdr:rowOff>
    </xdr:from>
    <xdr:to>
      <xdr:col>9</xdr:col>
      <xdr:colOff>609600</xdr:colOff>
      <xdr:row>112</xdr:row>
      <xdr:rowOff>2637</xdr:rowOff>
    </xdr:to>
    <xdr:pic>
      <xdr:nvPicPr>
        <xdr:cNvPr id="1190" name="Slika 118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280720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112</xdr:row>
      <xdr:rowOff>0</xdr:rowOff>
    </xdr:from>
    <xdr:to>
      <xdr:col>9</xdr:col>
      <xdr:colOff>1184072</xdr:colOff>
      <xdr:row>112</xdr:row>
      <xdr:rowOff>1701</xdr:rowOff>
    </xdr:to>
    <xdr:pic>
      <xdr:nvPicPr>
        <xdr:cNvPr id="1191" name="Slika 119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80720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112</xdr:row>
      <xdr:rowOff>0</xdr:rowOff>
    </xdr:from>
    <xdr:to>
      <xdr:col>9</xdr:col>
      <xdr:colOff>609600</xdr:colOff>
      <xdr:row>112</xdr:row>
      <xdr:rowOff>932</xdr:rowOff>
    </xdr:to>
    <xdr:pic>
      <xdr:nvPicPr>
        <xdr:cNvPr id="1192" name="Slika 119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280720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112</xdr:row>
      <xdr:rowOff>0</xdr:rowOff>
    </xdr:from>
    <xdr:to>
      <xdr:col>9</xdr:col>
      <xdr:colOff>1028700</xdr:colOff>
      <xdr:row>112</xdr:row>
      <xdr:rowOff>3952</xdr:rowOff>
    </xdr:to>
    <xdr:pic>
      <xdr:nvPicPr>
        <xdr:cNvPr id="1193" name="Slika 119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280720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112</xdr:row>
      <xdr:rowOff>0</xdr:rowOff>
    </xdr:from>
    <xdr:to>
      <xdr:col>9</xdr:col>
      <xdr:colOff>937261</xdr:colOff>
      <xdr:row>112</xdr:row>
      <xdr:rowOff>67784</xdr:rowOff>
    </xdr:to>
    <xdr:pic>
      <xdr:nvPicPr>
        <xdr:cNvPr id="1194" name="Slika 119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280720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112</xdr:row>
      <xdr:rowOff>0</xdr:rowOff>
    </xdr:from>
    <xdr:to>
      <xdr:col>9</xdr:col>
      <xdr:colOff>1036320</xdr:colOff>
      <xdr:row>112</xdr:row>
      <xdr:rowOff>3668</xdr:rowOff>
    </xdr:to>
    <xdr:pic>
      <xdr:nvPicPr>
        <xdr:cNvPr id="1195" name="Slika 119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280720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112</xdr:row>
      <xdr:rowOff>0</xdr:rowOff>
    </xdr:from>
    <xdr:to>
      <xdr:col>9</xdr:col>
      <xdr:colOff>967741</xdr:colOff>
      <xdr:row>113</xdr:row>
      <xdr:rowOff>14444</xdr:rowOff>
    </xdr:to>
    <xdr:pic>
      <xdr:nvPicPr>
        <xdr:cNvPr id="1196" name="Slika 119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280720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112</xdr:row>
      <xdr:rowOff>0</xdr:rowOff>
    </xdr:from>
    <xdr:to>
      <xdr:col>9</xdr:col>
      <xdr:colOff>612139</xdr:colOff>
      <xdr:row>112</xdr:row>
      <xdr:rowOff>198</xdr:rowOff>
    </xdr:to>
    <xdr:pic>
      <xdr:nvPicPr>
        <xdr:cNvPr id="1197" name="Slika 119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280720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112</xdr:row>
      <xdr:rowOff>0</xdr:rowOff>
    </xdr:from>
    <xdr:to>
      <xdr:col>9</xdr:col>
      <xdr:colOff>609600</xdr:colOff>
      <xdr:row>112</xdr:row>
      <xdr:rowOff>2637</xdr:rowOff>
    </xdr:to>
    <xdr:pic>
      <xdr:nvPicPr>
        <xdr:cNvPr id="1198" name="Slika 119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07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112</xdr:row>
      <xdr:rowOff>0</xdr:rowOff>
    </xdr:from>
    <xdr:to>
      <xdr:col>9</xdr:col>
      <xdr:colOff>1209446</xdr:colOff>
      <xdr:row>112</xdr:row>
      <xdr:rowOff>1701</xdr:rowOff>
    </xdr:to>
    <xdr:pic>
      <xdr:nvPicPr>
        <xdr:cNvPr id="1199" name="Slika 119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07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112</xdr:row>
      <xdr:rowOff>0</xdr:rowOff>
    </xdr:from>
    <xdr:to>
      <xdr:col>9</xdr:col>
      <xdr:colOff>609600</xdr:colOff>
      <xdr:row>112</xdr:row>
      <xdr:rowOff>2637</xdr:rowOff>
    </xdr:to>
    <xdr:pic>
      <xdr:nvPicPr>
        <xdr:cNvPr id="1200" name="Slika 119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280720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112</xdr:row>
      <xdr:rowOff>0</xdr:rowOff>
    </xdr:from>
    <xdr:to>
      <xdr:col>9</xdr:col>
      <xdr:colOff>1209446</xdr:colOff>
      <xdr:row>112</xdr:row>
      <xdr:rowOff>1701</xdr:rowOff>
    </xdr:to>
    <xdr:pic>
      <xdr:nvPicPr>
        <xdr:cNvPr id="1201" name="Slika 120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280720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112</xdr:row>
      <xdr:rowOff>0</xdr:rowOff>
    </xdr:from>
    <xdr:to>
      <xdr:col>9</xdr:col>
      <xdr:colOff>612037</xdr:colOff>
      <xdr:row>112</xdr:row>
      <xdr:rowOff>2540</xdr:rowOff>
    </xdr:to>
    <xdr:pic>
      <xdr:nvPicPr>
        <xdr:cNvPr id="1202" name="Slika 120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280720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112</xdr:row>
      <xdr:rowOff>0</xdr:rowOff>
    </xdr:from>
    <xdr:to>
      <xdr:col>9</xdr:col>
      <xdr:colOff>642620</xdr:colOff>
      <xdr:row>112</xdr:row>
      <xdr:rowOff>2540</xdr:rowOff>
    </xdr:to>
    <xdr:pic>
      <xdr:nvPicPr>
        <xdr:cNvPr id="1203" name="Slika 120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280720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112</xdr:row>
      <xdr:rowOff>0</xdr:rowOff>
    </xdr:from>
    <xdr:to>
      <xdr:col>9</xdr:col>
      <xdr:colOff>664202</xdr:colOff>
      <xdr:row>113</xdr:row>
      <xdr:rowOff>132080</xdr:rowOff>
    </xdr:to>
    <xdr:pic>
      <xdr:nvPicPr>
        <xdr:cNvPr id="1204" name="Slika 120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280720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112</xdr:row>
      <xdr:rowOff>0</xdr:rowOff>
    </xdr:from>
    <xdr:to>
      <xdr:col>9</xdr:col>
      <xdr:colOff>612140</xdr:colOff>
      <xdr:row>112</xdr:row>
      <xdr:rowOff>932</xdr:rowOff>
    </xdr:to>
    <xdr:pic>
      <xdr:nvPicPr>
        <xdr:cNvPr id="1205" name="Slika 120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280720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112</xdr:row>
      <xdr:rowOff>0</xdr:rowOff>
    </xdr:from>
    <xdr:to>
      <xdr:col>9</xdr:col>
      <xdr:colOff>1184072</xdr:colOff>
      <xdr:row>112</xdr:row>
      <xdr:rowOff>60960</xdr:rowOff>
    </xdr:to>
    <xdr:pic>
      <xdr:nvPicPr>
        <xdr:cNvPr id="1206" name="Slika 120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280720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112</xdr:row>
      <xdr:rowOff>0</xdr:rowOff>
    </xdr:from>
    <xdr:to>
      <xdr:col>9</xdr:col>
      <xdr:colOff>1026160</xdr:colOff>
      <xdr:row>112</xdr:row>
      <xdr:rowOff>93980</xdr:rowOff>
    </xdr:to>
    <xdr:pic>
      <xdr:nvPicPr>
        <xdr:cNvPr id="1207" name="Slika 120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280720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114</xdr:row>
      <xdr:rowOff>0</xdr:rowOff>
    </xdr:from>
    <xdr:to>
      <xdr:col>9</xdr:col>
      <xdr:colOff>1584960</xdr:colOff>
      <xdr:row>114</xdr:row>
      <xdr:rowOff>45720</xdr:rowOff>
    </xdr:to>
    <xdr:pic>
      <xdr:nvPicPr>
        <xdr:cNvPr id="1208" name="Slika 120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21945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114</xdr:row>
      <xdr:rowOff>0</xdr:rowOff>
    </xdr:from>
    <xdr:to>
      <xdr:col>9</xdr:col>
      <xdr:colOff>609600</xdr:colOff>
      <xdr:row>114</xdr:row>
      <xdr:rowOff>914</xdr:rowOff>
    </xdr:to>
    <xdr:pic>
      <xdr:nvPicPr>
        <xdr:cNvPr id="1209" name="Slika 120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21945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114</xdr:row>
      <xdr:rowOff>0</xdr:rowOff>
    </xdr:from>
    <xdr:to>
      <xdr:col>9</xdr:col>
      <xdr:colOff>609600</xdr:colOff>
      <xdr:row>114</xdr:row>
      <xdr:rowOff>2637</xdr:rowOff>
    </xdr:to>
    <xdr:pic>
      <xdr:nvPicPr>
        <xdr:cNvPr id="1210" name="Slika 120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21945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114</xdr:row>
      <xdr:rowOff>0</xdr:rowOff>
    </xdr:from>
    <xdr:to>
      <xdr:col>9</xdr:col>
      <xdr:colOff>1209446</xdr:colOff>
      <xdr:row>114</xdr:row>
      <xdr:rowOff>1701</xdr:rowOff>
    </xdr:to>
    <xdr:pic>
      <xdr:nvPicPr>
        <xdr:cNvPr id="1211" name="Slika 121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21945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114</xdr:row>
      <xdr:rowOff>0</xdr:rowOff>
    </xdr:from>
    <xdr:to>
      <xdr:col>9</xdr:col>
      <xdr:colOff>609600</xdr:colOff>
      <xdr:row>114</xdr:row>
      <xdr:rowOff>2637</xdr:rowOff>
    </xdr:to>
    <xdr:pic>
      <xdr:nvPicPr>
        <xdr:cNvPr id="1212" name="Slika 121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21945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114</xdr:row>
      <xdr:rowOff>0</xdr:rowOff>
    </xdr:from>
    <xdr:to>
      <xdr:col>9</xdr:col>
      <xdr:colOff>1184072</xdr:colOff>
      <xdr:row>114</xdr:row>
      <xdr:rowOff>1701</xdr:rowOff>
    </xdr:to>
    <xdr:pic>
      <xdr:nvPicPr>
        <xdr:cNvPr id="1213" name="Slika 121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21945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114</xdr:row>
      <xdr:rowOff>0</xdr:rowOff>
    </xdr:from>
    <xdr:to>
      <xdr:col>9</xdr:col>
      <xdr:colOff>1028700</xdr:colOff>
      <xdr:row>114</xdr:row>
      <xdr:rowOff>3952</xdr:rowOff>
    </xdr:to>
    <xdr:pic>
      <xdr:nvPicPr>
        <xdr:cNvPr id="1214" name="Slika 121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21945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114</xdr:row>
      <xdr:rowOff>0</xdr:rowOff>
    </xdr:from>
    <xdr:to>
      <xdr:col>9</xdr:col>
      <xdr:colOff>937261</xdr:colOff>
      <xdr:row>114</xdr:row>
      <xdr:rowOff>67784</xdr:rowOff>
    </xdr:to>
    <xdr:pic>
      <xdr:nvPicPr>
        <xdr:cNvPr id="1215" name="Slika 121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21945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114</xdr:row>
      <xdr:rowOff>0</xdr:rowOff>
    </xdr:from>
    <xdr:to>
      <xdr:col>9</xdr:col>
      <xdr:colOff>1036320</xdr:colOff>
      <xdr:row>114</xdr:row>
      <xdr:rowOff>3668</xdr:rowOff>
    </xdr:to>
    <xdr:pic>
      <xdr:nvPicPr>
        <xdr:cNvPr id="1216" name="Slika 121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21945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114</xdr:row>
      <xdr:rowOff>0</xdr:rowOff>
    </xdr:from>
    <xdr:to>
      <xdr:col>9</xdr:col>
      <xdr:colOff>967741</xdr:colOff>
      <xdr:row>115</xdr:row>
      <xdr:rowOff>14444</xdr:rowOff>
    </xdr:to>
    <xdr:pic>
      <xdr:nvPicPr>
        <xdr:cNvPr id="1217" name="Slika 121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21945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114</xdr:row>
      <xdr:rowOff>0</xdr:rowOff>
    </xdr:from>
    <xdr:to>
      <xdr:col>9</xdr:col>
      <xdr:colOff>612139</xdr:colOff>
      <xdr:row>114</xdr:row>
      <xdr:rowOff>198</xdr:rowOff>
    </xdr:to>
    <xdr:pic>
      <xdr:nvPicPr>
        <xdr:cNvPr id="1218" name="Slika 1217"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21945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114</xdr:row>
      <xdr:rowOff>0</xdr:rowOff>
    </xdr:from>
    <xdr:to>
      <xdr:col>9</xdr:col>
      <xdr:colOff>609600</xdr:colOff>
      <xdr:row>114</xdr:row>
      <xdr:rowOff>2637</xdr:rowOff>
    </xdr:to>
    <xdr:pic>
      <xdr:nvPicPr>
        <xdr:cNvPr id="1219" name="Slika 121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21945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114</xdr:row>
      <xdr:rowOff>0</xdr:rowOff>
    </xdr:from>
    <xdr:to>
      <xdr:col>9</xdr:col>
      <xdr:colOff>1209446</xdr:colOff>
      <xdr:row>114</xdr:row>
      <xdr:rowOff>1701</xdr:rowOff>
    </xdr:to>
    <xdr:pic>
      <xdr:nvPicPr>
        <xdr:cNvPr id="1220" name="Slika 121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21945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114</xdr:row>
      <xdr:rowOff>0</xdr:rowOff>
    </xdr:from>
    <xdr:to>
      <xdr:col>9</xdr:col>
      <xdr:colOff>609600</xdr:colOff>
      <xdr:row>114</xdr:row>
      <xdr:rowOff>2637</xdr:rowOff>
    </xdr:to>
    <xdr:pic>
      <xdr:nvPicPr>
        <xdr:cNvPr id="1221" name="Slika 122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21945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114</xdr:row>
      <xdr:rowOff>0</xdr:rowOff>
    </xdr:from>
    <xdr:to>
      <xdr:col>9</xdr:col>
      <xdr:colOff>1209446</xdr:colOff>
      <xdr:row>114</xdr:row>
      <xdr:rowOff>1701</xdr:rowOff>
    </xdr:to>
    <xdr:pic>
      <xdr:nvPicPr>
        <xdr:cNvPr id="1222" name="Slika 122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21945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114</xdr:row>
      <xdr:rowOff>0</xdr:rowOff>
    </xdr:from>
    <xdr:to>
      <xdr:col>9</xdr:col>
      <xdr:colOff>612037</xdr:colOff>
      <xdr:row>114</xdr:row>
      <xdr:rowOff>2540</xdr:rowOff>
    </xdr:to>
    <xdr:pic>
      <xdr:nvPicPr>
        <xdr:cNvPr id="1223" name="Slika 1222"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21945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114</xdr:row>
      <xdr:rowOff>0</xdr:rowOff>
    </xdr:from>
    <xdr:to>
      <xdr:col>9</xdr:col>
      <xdr:colOff>642620</xdr:colOff>
      <xdr:row>114</xdr:row>
      <xdr:rowOff>2540</xdr:rowOff>
    </xdr:to>
    <xdr:pic>
      <xdr:nvPicPr>
        <xdr:cNvPr id="1224" name="Slika 1223"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21945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114</xdr:row>
      <xdr:rowOff>0</xdr:rowOff>
    </xdr:from>
    <xdr:to>
      <xdr:col>9</xdr:col>
      <xdr:colOff>664202</xdr:colOff>
      <xdr:row>115</xdr:row>
      <xdr:rowOff>132080</xdr:rowOff>
    </xdr:to>
    <xdr:pic>
      <xdr:nvPicPr>
        <xdr:cNvPr id="1225" name="Slika 1224"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21945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114</xdr:row>
      <xdr:rowOff>0</xdr:rowOff>
    </xdr:from>
    <xdr:to>
      <xdr:col>9</xdr:col>
      <xdr:colOff>1184072</xdr:colOff>
      <xdr:row>114</xdr:row>
      <xdr:rowOff>60960</xdr:rowOff>
    </xdr:to>
    <xdr:pic>
      <xdr:nvPicPr>
        <xdr:cNvPr id="1226" name="Slika 122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21945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114</xdr:row>
      <xdr:rowOff>0</xdr:rowOff>
    </xdr:from>
    <xdr:to>
      <xdr:col>9</xdr:col>
      <xdr:colOff>1026160</xdr:colOff>
      <xdr:row>114</xdr:row>
      <xdr:rowOff>93980</xdr:rowOff>
    </xdr:to>
    <xdr:pic>
      <xdr:nvPicPr>
        <xdr:cNvPr id="1227" name="Slika 122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21945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116</xdr:row>
      <xdr:rowOff>0</xdr:rowOff>
    </xdr:from>
    <xdr:to>
      <xdr:col>9</xdr:col>
      <xdr:colOff>1584960</xdr:colOff>
      <xdr:row>116</xdr:row>
      <xdr:rowOff>45720</xdr:rowOff>
    </xdr:to>
    <xdr:pic>
      <xdr:nvPicPr>
        <xdr:cNvPr id="1228" name="Slika 122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37185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116</xdr:row>
      <xdr:rowOff>0</xdr:rowOff>
    </xdr:from>
    <xdr:to>
      <xdr:col>9</xdr:col>
      <xdr:colOff>609600</xdr:colOff>
      <xdr:row>116</xdr:row>
      <xdr:rowOff>914</xdr:rowOff>
    </xdr:to>
    <xdr:pic>
      <xdr:nvPicPr>
        <xdr:cNvPr id="1229" name="Slika 122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37185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116</xdr:row>
      <xdr:rowOff>0</xdr:rowOff>
    </xdr:from>
    <xdr:to>
      <xdr:col>9</xdr:col>
      <xdr:colOff>609600</xdr:colOff>
      <xdr:row>116</xdr:row>
      <xdr:rowOff>2637</xdr:rowOff>
    </xdr:to>
    <xdr:pic>
      <xdr:nvPicPr>
        <xdr:cNvPr id="1230" name="Slika 122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37185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116</xdr:row>
      <xdr:rowOff>0</xdr:rowOff>
    </xdr:from>
    <xdr:to>
      <xdr:col>9</xdr:col>
      <xdr:colOff>1209446</xdr:colOff>
      <xdr:row>116</xdr:row>
      <xdr:rowOff>1701</xdr:rowOff>
    </xdr:to>
    <xdr:pic>
      <xdr:nvPicPr>
        <xdr:cNvPr id="1231" name="Slika 123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37185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116</xdr:row>
      <xdr:rowOff>0</xdr:rowOff>
    </xdr:from>
    <xdr:to>
      <xdr:col>9</xdr:col>
      <xdr:colOff>609600</xdr:colOff>
      <xdr:row>116</xdr:row>
      <xdr:rowOff>2637</xdr:rowOff>
    </xdr:to>
    <xdr:pic>
      <xdr:nvPicPr>
        <xdr:cNvPr id="1232" name="Slika 123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37185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116</xdr:row>
      <xdr:rowOff>0</xdr:rowOff>
    </xdr:from>
    <xdr:to>
      <xdr:col>9</xdr:col>
      <xdr:colOff>1184072</xdr:colOff>
      <xdr:row>116</xdr:row>
      <xdr:rowOff>1701</xdr:rowOff>
    </xdr:to>
    <xdr:pic>
      <xdr:nvPicPr>
        <xdr:cNvPr id="1233" name="Slika 123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37185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116</xdr:row>
      <xdr:rowOff>0</xdr:rowOff>
    </xdr:from>
    <xdr:to>
      <xdr:col>9</xdr:col>
      <xdr:colOff>609600</xdr:colOff>
      <xdr:row>116</xdr:row>
      <xdr:rowOff>0</xdr:rowOff>
    </xdr:to>
    <xdr:pic>
      <xdr:nvPicPr>
        <xdr:cNvPr id="1234" name="Slika 123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3371850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116</xdr:row>
      <xdr:rowOff>0</xdr:rowOff>
    </xdr:from>
    <xdr:to>
      <xdr:col>9</xdr:col>
      <xdr:colOff>1028700</xdr:colOff>
      <xdr:row>116</xdr:row>
      <xdr:rowOff>3952</xdr:rowOff>
    </xdr:to>
    <xdr:pic>
      <xdr:nvPicPr>
        <xdr:cNvPr id="1235" name="Slika 123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37185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116</xdr:row>
      <xdr:rowOff>0</xdr:rowOff>
    </xdr:from>
    <xdr:to>
      <xdr:col>9</xdr:col>
      <xdr:colOff>937261</xdr:colOff>
      <xdr:row>116</xdr:row>
      <xdr:rowOff>67784</xdr:rowOff>
    </xdr:to>
    <xdr:pic>
      <xdr:nvPicPr>
        <xdr:cNvPr id="1236" name="Slika 123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37185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116</xdr:row>
      <xdr:rowOff>0</xdr:rowOff>
    </xdr:from>
    <xdr:to>
      <xdr:col>9</xdr:col>
      <xdr:colOff>1036320</xdr:colOff>
      <xdr:row>116</xdr:row>
      <xdr:rowOff>3668</xdr:rowOff>
    </xdr:to>
    <xdr:pic>
      <xdr:nvPicPr>
        <xdr:cNvPr id="1237" name="Slika 123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37185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116</xdr:row>
      <xdr:rowOff>0</xdr:rowOff>
    </xdr:from>
    <xdr:to>
      <xdr:col>9</xdr:col>
      <xdr:colOff>967741</xdr:colOff>
      <xdr:row>117</xdr:row>
      <xdr:rowOff>14444</xdr:rowOff>
    </xdr:to>
    <xdr:pic>
      <xdr:nvPicPr>
        <xdr:cNvPr id="1238" name="Slika 123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37185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116</xdr:row>
      <xdr:rowOff>0</xdr:rowOff>
    </xdr:from>
    <xdr:to>
      <xdr:col>9</xdr:col>
      <xdr:colOff>612139</xdr:colOff>
      <xdr:row>116</xdr:row>
      <xdr:rowOff>198</xdr:rowOff>
    </xdr:to>
    <xdr:pic>
      <xdr:nvPicPr>
        <xdr:cNvPr id="1239" name="Slika 123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37185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116</xdr:row>
      <xdr:rowOff>0</xdr:rowOff>
    </xdr:from>
    <xdr:to>
      <xdr:col>9</xdr:col>
      <xdr:colOff>609600</xdr:colOff>
      <xdr:row>116</xdr:row>
      <xdr:rowOff>2637</xdr:rowOff>
    </xdr:to>
    <xdr:pic>
      <xdr:nvPicPr>
        <xdr:cNvPr id="1240" name="Slika 123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37185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116</xdr:row>
      <xdr:rowOff>0</xdr:rowOff>
    </xdr:from>
    <xdr:to>
      <xdr:col>9</xdr:col>
      <xdr:colOff>1209446</xdr:colOff>
      <xdr:row>116</xdr:row>
      <xdr:rowOff>1701</xdr:rowOff>
    </xdr:to>
    <xdr:pic>
      <xdr:nvPicPr>
        <xdr:cNvPr id="1241" name="Slika 124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37185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116</xdr:row>
      <xdr:rowOff>0</xdr:rowOff>
    </xdr:from>
    <xdr:to>
      <xdr:col>9</xdr:col>
      <xdr:colOff>609600</xdr:colOff>
      <xdr:row>116</xdr:row>
      <xdr:rowOff>2637</xdr:rowOff>
    </xdr:to>
    <xdr:pic>
      <xdr:nvPicPr>
        <xdr:cNvPr id="1242" name="Slika 124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37185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116</xdr:row>
      <xdr:rowOff>0</xdr:rowOff>
    </xdr:from>
    <xdr:to>
      <xdr:col>9</xdr:col>
      <xdr:colOff>1209446</xdr:colOff>
      <xdr:row>116</xdr:row>
      <xdr:rowOff>1701</xdr:rowOff>
    </xdr:to>
    <xdr:pic>
      <xdr:nvPicPr>
        <xdr:cNvPr id="1243" name="Slika 124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37185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116</xdr:row>
      <xdr:rowOff>0</xdr:rowOff>
    </xdr:from>
    <xdr:to>
      <xdr:col>9</xdr:col>
      <xdr:colOff>612037</xdr:colOff>
      <xdr:row>116</xdr:row>
      <xdr:rowOff>2540</xdr:rowOff>
    </xdr:to>
    <xdr:pic>
      <xdr:nvPicPr>
        <xdr:cNvPr id="1244" name="Slika 124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37185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116</xdr:row>
      <xdr:rowOff>0</xdr:rowOff>
    </xdr:from>
    <xdr:to>
      <xdr:col>9</xdr:col>
      <xdr:colOff>642620</xdr:colOff>
      <xdr:row>116</xdr:row>
      <xdr:rowOff>2540</xdr:rowOff>
    </xdr:to>
    <xdr:pic>
      <xdr:nvPicPr>
        <xdr:cNvPr id="1245" name="Slika 124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37185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116</xdr:row>
      <xdr:rowOff>0</xdr:rowOff>
    </xdr:from>
    <xdr:to>
      <xdr:col>9</xdr:col>
      <xdr:colOff>664202</xdr:colOff>
      <xdr:row>117</xdr:row>
      <xdr:rowOff>132080</xdr:rowOff>
    </xdr:to>
    <xdr:pic>
      <xdr:nvPicPr>
        <xdr:cNvPr id="1246" name="Slika 124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37185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116</xdr:row>
      <xdr:rowOff>0</xdr:rowOff>
    </xdr:from>
    <xdr:to>
      <xdr:col>9</xdr:col>
      <xdr:colOff>612140</xdr:colOff>
      <xdr:row>116</xdr:row>
      <xdr:rowOff>0</xdr:rowOff>
    </xdr:to>
    <xdr:pic>
      <xdr:nvPicPr>
        <xdr:cNvPr id="1247" name="Slika 124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3371850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116</xdr:row>
      <xdr:rowOff>0</xdr:rowOff>
    </xdr:from>
    <xdr:to>
      <xdr:col>9</xdr:col>
      <xdr:colOff>1184072</xdr:colOff>
      <xdr:row>116</xdr:row>
      <xdr:rowOff>60960</xdr:rowOff>
    </xdr:to>
    <xdr:pic>
      <xdr:nvPicPr>
        <xdr:cNvPr id="1248" name="Slika 124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37185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116</xdr:row>
      <xdr:rowOff>0</xdr:rowOff>
    </xdr:from>
    <xdr:to>
      <xdr:col>9</xdr:col>
      <xdr:colOff>1026160</xdr:colOff>
      <xdr:row>116</xdr:row>
      <xdr:rowOff>93980</xdr:rowOff>
    </xdr:to>
    <xdr:pic>
      <xdr:nvPicPr>
        <xdr:cNvPr id="1249" name="Slika 124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37185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118</xdr:row>
      <xdr:rowOff>0</xdr:rowOff>
    </xdr:from>
    <xdr:to>
      <xdr:col>9</xdr:col>
      <xdr:colOff>1584960</xdr:colOff>
      <xdr:row>118</xdr:row>
      <xdr:rowOff>45720</xdr:rowOff>
    </xdr:to>
    <xdr:pic>
      <xdr:nvPicPr>
        <xdr:cNvPr id="1250" name="Slika 124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40309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118</xdr:row>
      <xdr:rowOff>0</xdr:rowOff>
    </xdr:from>
    <xdr:to>
      <xdr:col>9</xdr:col>
      <xdr:colOff>609600</xdr:colOff>
      <xdr:row>118</xdr:row>
      <xdr:rowOff>914</xdr:rowOff>
    </xdr:to>
    <xdr:pic>
      <xdr:nvPicPr>
        <xdr:cNvPr id="1251" name="Slika 125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40309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118</xdr:row>
      <xdr:rowOff>0</xdr:rowOff>
    </xdr:from>
    <xdr:to>
      <xdr:col>9</xdr:col>
      <xdr:colOff>609600</xdr:colOff>
      <xdr:row>118</xdr:row>
      <xdr:rowOff>2637</xdr:rowOff>
    </xdr:to>
    <xdr:pic>
      <xdr:nvPicPr>
        <xdr:cNvPr id="1252" name="Slika 125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0309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118</xdr:row>
      <xdr:rowOff>0</xdr:rowOff>
    </xdr:from>
    <xdr:to>
      <xdr:col>9</xdr:col>
      <xdr:colOff>1209446</xdr:colOff>
      <xdr:row>118</xdr:row>
      <xdr:rowOff>1701</xdr:rowOff>
    </xdr:to>
    <xdr:pic>
      <xdr:nvPicPr>
        <xdr:cNvPr id="1253" name="Slika 125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0309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118</xdr:row>
      <xdr:rowOff>0</xdr:rowOff>
    </xdr:from>
    <xdr:to>
      <xdr:col>9</xdr:col>
      <xdr:colOff>609600</xdr:colOff>
      <xdr:row>118</xdr:row>
      <xdr:rowOff>2637</xdr:rowOff>
    </xdr:to>
    <xdr:pic>
      <xdr:nvPicPr>
        <xdr:cNvPr id="1254" name="Slika 125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40309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118</xdr:row>
      <xdr:rowOff>0</xdr:rowOff>
    </xdr:from>
    <xdr:to>
      <xdr:col>9</xdr:col>
      <xdr:colOff>1184072</xdr:colOff>
      <xdr:row>118</xdr:row>
      <xdr:rowOff>1701</xdr:rowOff>
    </xdr:to>
    <xdr:pic>
      <xdr:nvPicPr>
        <xdr:cNvPr id="1255" name="Slika 125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40309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118</xdr:row>
      <xdr:rowOff>0</xdr:rowOff>
    </xdr:from>
    <xdr:to>
      <xdr:col>9</xdr:col>
      <xdr:colOff>1028700</xdr:colOff>
      <xdr:row>118</xdr:row>
      <xdr:rowOff>3952</xdr:rowOff>
    </xdr:to>
    <xdr:pic>
      <xdr:nvPicPr>
        <xdr:cNvPr id="1256" name="Slika 125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40309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118</xdr:row>
      <xdr:rowOff>0</xdr:rowOff>
    </xdr:from>
    <xdr:to>
      <xdr:col>9</xdr:col>
      <xdr:colOff>937261</xdr:colOff>
      <xdr:row>118</xdr:row>
      <xdr:rowOff>67784</xdr:rowOff>
    </xdr:to>
    <xdr:pic>
      <xdr:nvPicPr>
        <xdr:cNvPr id="1257" name="Slika 125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40309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118</xdr:row>
      <xdr:rowOff>0</xdr:rowOff>
    </xdr:from>
    <xdr:to>
      <xdr:col>9</xdr:col>
      <xdr:colOff>1036320</xdr:colOff>
      <xdr:row>118</xdr:row>
      <xdr:rowOff>3668</xdr:rowOff>
    </xdr:to>
    <xdr:pic>
      <xdr:nvPicPr>
        <xdr:cNvPr id="1258" name="Slika 125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40309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118</xdr:row>
      <xdr:rowOff>0</xdr:rowOff>
    </xdr:from>
    <xdr:to>
      <xdr:col>9</xdr:col>
      <xdr:colOff>967741</xdr:colOff>
      <xdr:row>119</xdr:row>
      <xdr:rowOff>14444</xdr:rowOff>
    </xdr:to>
    <xdr:pic>
      <xdr:nvPicPr>
        <xdr:cNvPr id="1259" name="Slika 125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40309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118</xdr:row>
      <xdr:rowOff>0</xdr:rowOff>
    </xdr:from>
    <xdr:to>
      <xdr:col>9</xdr:col>
      <xdr:colOff>612139</xdr:colOff>
      <xdr:row>118</xdr:row>
      <xdr:rowOff>198</xdr:rowOff>
    </xdr:to>
    <xdr:pic>
      <xdr:nvPicPr>
        <xdr:cNvPr id="1260" name="Slika 125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40309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118</xdr:row>
      <xdr:rowOff>0</xdr:rowOff>
    </xdr:from>
    <xdr:to>
      <xdr:col>9</xdr:col>
      <xdr:colOff>609600</xdr:colOff>
      <xdr:row>118</xdr:row>
      <xdr:rowOff>2637</xdr:rowOff>
    </xdr:to>
    <xdr:pic>
      <xdr:nvPicPr>
        <xdr:cNvPr id="1261" name="Slika 126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0309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118</xdr:row>
      <xdr:rowOff>0</xdr:rowOff>
    </xdr:from>
    <xdr:to>
      <xdr:col>9</xdr:col>
      <xdr:colOff>1209446</xdr:colOff>
      <xdr:row>118</xdr:row>
      <xdr:rowOff>1701</xdr:rowOff>
    </xdr:to>
    <xdr:pic>
      <xdr:nvPicPr>
        <xdr:cNvPr id="1262" name="Slika 126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0309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118</xdr:row>
      <xdr:rowOff>0</xdr:rowOff>
    </xdr:from>
    <xdr:to>
      <xdr:col>9</xdr:col>
      <xdr:colOff>609600</xdr:colOff>
      <xdr:row>118</xdr:row>
      <xdr:rowOff>2637</xdr:rowOff>
    </xdr:to>
    <xdr:pic>
      <xdr:nvPicPr>
        <xdr:cNvPr id="1263" name="Slika 126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0309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118</xdr:row>
      <xdr:rowOff>0</xdr:rowOff>
    </xdr:from>
    <xdr:to>
      <xdr:col>9</xdr:col>
      <xdr:colOff>1209446</xdr:colOff>
      <xdr:row>118</xdr:row>
      <xdr:rowOff>1701</xdr:rowOff>
    </xdr:to>
    <xdr:pic>
      <xdr:nvPicPr>
        <xdr:cNvPr id="1264" name="Slika 126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0309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118</xdr:row>
      <xdr:rowOff>0</xdr:rowOff>
    </xdr:from>
    <xdr:to>
      <xdr:col>9</xdr:col>
      <xdr:colOff>612037</xdr:colOff>
      <xdr:row>118</xdr:row>
      <xdr:rowOff>2540</xdr:rowOff>
    </xdr:to>
    <xdr:pic>
      <xdr:nvPicPr>
        <xdr:cNvPr id="1265" name="Slika 126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40309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118</xdr:row>
      <xdr:rowOff>0</xdr:rowOff>
    </xdr:from>
    <xdr:to>
      <xdr:col>9</xdr:col>
      <xdr:colOff>642620</xdr:colOff>
      <xdr:row>118</xdr:row>
      <xdr:rowOff>2540</xdr:rowOff>
    </xdr:to>
    <xdr:pic>
      <xdr:nvPicPr>
        <xdr:cNvPr id="1266" name="Slika 126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40309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118</xdr:row>
      <xdr:rowOff>0</xdr:rowOff>
    </xdr:from>
    <xdr:to>
      <xdr:col>9</xdr:col>
      <xdr:colOff>664202</xdr:colOff>
      <xdr:row>119</xdr:row>
      <xdr:rowOff>132080</xdr:rowOff>
    </xdr:to>
    <xdr:pic>
      <xdr:nvPicPr>
        <xdr:cNvPr id="1267" name="Slika 126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40309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118</xdr:row>
      <xdr:rowOff>0</xdr:rowOff>
    </xdr:from>
    <xdr:to>
      <xdr:col>9</xdr:col>
      <xdr:colOff>1184072</xdr:colOff>
      <xdr:row>118</xdr:row>
      <xdr:rowOff>60960</xdr:rowOff>
    </xdr:to>
    <xdr:pic>
      <xdr:nvPicPr>
        <xdr:cNvPr id="1268" name="Slika 126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40309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118</xdr:row>
      <xdr:rowOff>0</xdr:rowOff>
    </xdr:from>
    <xdr:to>
      <xdr:col>9</xdr:col>
      <xdr:colOff>1026160</xdr:colOff>
      <xdr:row>118</xdr:row>
      <xdr:rowOff>93980</xdr:rowOff>
    </xdr:to>
    <xdr:pic>
      <xdr:nvPicPr>
        <xdr:cNvPr id="1269" name="Slika 126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40309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120</xdr:row>
      <xdr:rowOff>0</xdr:rowOff>
    </xdr:from>
    <xdr:to>
      <xdr:col>9</xdr:col>
      <xdr:colOff>1584960</xdr:colOff>
      <xdr:row>120</xdr:row>
      <xdr:rowOff>45720</xdr:rowOff>
    </xdr:to>
    <xdr:pic>
      <xdr:nvPicPr>
        <xdr:cNvPr id="1270" name="Slika 126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43357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120</xdr:row>
      <xdr:rowOff>0</xdr:rowOff>
    </xdr:from>
    <xdr:to>
      <xdr:col>9</xdr:col>
      <xdr:colOff>609600</xdr:colOff>
      <xdr:row>120</xdr:row>
      <xdr:rowOff>914</xdr:rowOff>
    </xdr:to>
    <xdr:pic>
      <xdr:nvPicPr>
        <xdr:cNvPr id="1271" name="Slika 127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43357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120</xdr:row>
      <xdr:rowOff>0</xdr:rowOff>
    </xdr:from>
    <xdr:to>
      <xdr:col>9</xdr:col>
      <xdr:colOff>609600</xdr:colOff>
      <xdr:row>120</xdr:row>
      <xdr:rowOff>2637</xdr:rowOff>
    </xdr:to>
    <xdr:pic>
      <xdr:nvPicPr>
        <xdr:cNvPr id="1272" name="Slika 127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3357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120</xdr:row>
      <xdr:rowOff>0</xdr:rowOff>
    </xdr:from>
    <xdr:to>
      <xdr:col>9</xdr:col>
      <xdr:colOff>1209446</xdr:colOff>
      <xdr:row>120</xdr:row>
      <xdr:rowOff>1701</xdr:rowOff>
    </xdr:to>
    <xdr:pic>
      <xdr:nvPicPr>
        <xdr:cNvPr id="1273" name="Slika 127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3357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120</xdr:row>
      <xdr:rowOff>0</xdr:rowOff>
    </xdr:from>
    <xdr:to>
      <xdr:col>9</xdr:col>
      <xdr:colOff>609600</xdr:colOff>
      <xdr:row>120</xdr:row>
      <xdr:rowOff>2637</xdr:rowOff>
    </xdr:to>
    <xdr:pic>
      <xdr:nvPicPr>
        <xdr:cNvPr id="1274" name="Slika 127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43357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120</xdr:row>
      <xdr:rowOff>0</xdr:rowOff>
    </xdr:from>
    <xdr:to>
      <xdr:col>9</xdr:col>
      <xdr:colOff>1184072</xdr:colOff>
      <xdr:row>120</xdr:row>
      <xdr:rowOff>1701</xdr:rowOff>
    </xdr:to>
    <xdr:pic>
      <xdr:nvPicPr>
        <xdr:cNvPr id="1275" name="Slika 127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43357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120</xdr:row>
      <xdr:rowOff>0</xdr:rowOff>
    </xdr:from>
    <xdr:to>
      <xdr:col>9</xdr:col>
      <xdr:colOff>609600</xdr:colOff>
      <xdr:row>120</xdr:row>
      <xdr:rowOff>0</xdr:rowOff>
    </xdr:to>
    <xdr:pic>
      <xdr:nvPicPr>
        <xdr:cNvPr id="1276" name="Slika 127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3433572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120</xdr:row>
      <xdr:rowOff>0</xdr:rowOff>
    </xdr:from>
    <xdr:to>
      <xdr:col>9</xdr:col>
      <xdr:colOff>1028700</xdr:colOff>
      <xdr:row>120</xdr:row>
      <xdr:rowOff>3952</xdr:rowOff>
    </xdr:to>
    <xdr:pic>
      <xdr:nvPicPr>
        <xdr:cNvPr id="1277" name="Slika 127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43357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120</xdr:row>
      <xdr:rowOff>0</xdr:rowOff>
    </xdr:from>
    <xdr:to>
      <xdr:col>9</xdr:col>
      <xdr:colOff>937261</xdr:colOff>
      <xdr:row>120</xdr:row>
      <xdr:rowOff>67784</xdr:rowOff>
    </xdr:to>
    <xdr:pic>
      <xdr:nvPicPr>
        <xdr:cNvPr id="1278" name="Slika 127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43357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120</xdr:row>
      <xdr:rowOff>0</xdr:rowOff>
    </xdr:from>
    <xdr:to>
      <xdr:col>9</xdr:col>
      <xdr:colOff>1036320</xdr:colOff>
      <xdr:row>120</xdr:row>
      <xdr:rowOff>3668</xdr:rowOff>
    </xdr:to>
    <xdr:pic>
      <xdr:nvPicPr>
        <xdr:cNvPr id="1279" name="Slika 127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43357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120</xdr:row>
      <xdr:rowOff>0</xdr:rowOff>
    </xdr:from>
    <xdr:to>
      <xdr:col>9</xdr:col>
      <xdr:colOff>967741</xdr:colOff>
      <xdr:row>121</xdr:row>
      <xdr:rowOff>14444</xdr:rowOff>
    </xdr:to>
    <xdr:pic>
      <xdr:nvPicPr>
        <xdr:cNvPr id="1280" name="Slika 127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43357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120</xdr:row>
      <xdr:rowOff>0</xdr:rowOff>
    </xdr:from>
    <xdr:to>
      <xdr:col>9</xdr:col>
      <xdr:colOff>612139</xdr:colOff>
      <xdr:row>120</xdr:row>
      <xdr:rowOff>198</xdr:rowOff>
    </xdr:to>
    <xdr:pic>
      <xdr:nvPicPr>
        <xdr:cNvPr id="1281" name="Slika 128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43357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120</xdr:row>
      <xdr:rowOff>0</xdr:rowOff>
    </xdr:from>
    <xdr:to>
      <xdr:col>9</xdr:col>
      <xdr:colOff>609600</xdr:colOff>
      <xdr:row>120</xdr:row>
      <xdr:rowOff>2637</xdr:rowOff>
    </xdr:to>
    <xdr:pic>
      <xdr:nvPicPr>
        <xdr:cNvPr id="1282" name="Slika 128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3357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120</xdr:row>
      <xdr:rowOff>0</xdr:rowOff>
    </xdr:from>
    <xdr:to>
      <xdr:col>9</xdr:col>
      <xdr:colOff>1209446</xdr:colOff>
      <xdr:row>120</xdr:row>
      <xdr:rowOff>1701</xdr:rowOff>
    </xdr:to>
    <xdr:pic>
      <xdr:nvPicPr>
        <xdr:cNvPr id="1283" name="Slika 128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3357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120</xdr:row>
      <xdr:rowOff>0</xdr:rowOff>
    </xdr:from>
    <xdr:to>
      <xdr:col>9</xdr:col>
      <xdr:colOff>609600</xdr:colOff>
      <xdr:row>120</xdr:row>
      <xdr:rowOff>2637</xdr:rowOff>
    </xdr:to>
    <xdr:pic>
      <xdr:nvPicPr>
        <xdr:cNvPr id="1284" name="Slika 128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3357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120</xdr:row>
      <xdr:rowOff>0</xdr:rowOff>
    </xdr:from>
    <xdr:to>
      <xdr:col>9</xdr:col>
      <xdr:colOff>1209446</xdr:colOff>
      <xdr:row>120</xdr:row>
      <xdr:rowOff>1701</xdr:rowOff>
    </xdr:to>
    <xdr:pic>
      <xdr:nvPicPr>
        <xdr:cNvPr id="1285" name="Slika 128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3357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120</xdr:row>
      <xdr:rowOff>0</xdr:rowOff>
    </xdr:from>
    <xdr:to>
      <xdr:col>9</xdr:col>
      <xdr:colOff>612037</xdr:colOff>
      <xdr:row>120</xdr:row>
      <xdr:rowOff>2540</xdr:rowOff>
    </xdr:to>
    <xdr:pic>
      <xdr:nvPicPr>
        <xdr:cNvPr id="1286" name="Slika 128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43357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120</xdr:row>
      <xdr:rowOff>0</xdr:rowOff>
    </xdr:from>
    <xdr:to>
      <xdr:col>9</xdr:col>
      <xdr:colOff>642620</xdr:colOff>
      <xdr:row>120</xdr:row>
      <xdr:rowOff>2540</xdr:rowOff>
    </xdr:to>
    <xdr:pic>
      <xdr:nvPicPr>
        <xdr:cNvPr id="1287" name="Slika 128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43357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120</xdr:row>
      <xdr:rowOff>0</xdr:rowOff>
    </xdr:from>
    <xdr:to>
      <xdr:col>9</xdr:col>
      <xdr:colOff>664202</xdr:colOff>
      <xdr:row>121</xdr:row>
      <xdr:rowOff>132080</xdr:rowOff>
    </xdr:to>
    <xdr:pic>
      <xdr:nvPicPr>
        <xdr:cNvPr id="1288" name="Slika 128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43357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120</xdr:row>
      <xdr:rowOff>0</xdr:rowOff>
    </xdr:from>
    <xdr:to>
      <xdr:col>9</xdr:col>
      <xdr:colOff>612140</xdr:colOff>
      <xdr:row>120</xdr:row>
      <xdr:rowOff>0</xdr:rowOff>
    </xdr:to>
    <xdr:pic>
      <xdr:nvPicPr>
        <xdr:cNvPr id="1289" name="Slika 128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3433572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120</xdr:row>
      <xdr:rowOff>0</xdr:rowOff>
    </xdr:from>
    <xdr:to>
      <xdr:col>9</xdr:col>
      <xdr:colOff>1184072</xdr:colOff>
      <xdr:row>120</xdr:row>
      <xdr:rowOff>60960</xdr:rowOff>
    </xdr:to>
    <xdr:pic>
      <xdr:nvPicPr>
        <xdr:cNvPr id="1290" name="Slika 128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43357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120</xdr:row>
      <xdr:rowOff>0</xdr:rowOff>
    </xdr:from>
    <xdr:to>
      <xdr:col>9</xdr:col>
      <xdr:colOff>1026160</xdr:colOff>
      <xdr:row>120</xdr:row>
      <xdr:rowOff>93980</xdr:rowOff>
    </xdr:to>
    <xdr:pic>
      <xdr:nvPicPr>
        <xdr:cNvPr id="1291" name="Slika 129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43357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122</xdr:row>
      <xdr:rowOff>0</xdr:rowOff>
    </xdr:from>
    <xdr:to>
      <xdr:col>9</xdr:col>
      <xdr:colOff>1584960</xdr:colOff>
      <xdr:row>122</xdr:row>
      <xdr:rowOff>45720</xdr:rowOff>
    </xdr:to>
    <xdr:pic>
      <xdr:nvPicPr>
        <xdr:cNvPr id="1292" name="Slika 129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46481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122</xdr:row>
      <xdr:rowOff>0</xdr:rowOff>
    </xdr:from>
    <xdr:to>
      <xdr:col>9</xdr:col>
      <xdr:colOff>609600</xdr:colOff>
      <xdr:row>122</xdr:row>
      <xdr:rowOff>914</xdr:rowOff>
    </xdr:to>
    <xdr:pic>
      <xdr:nvPicPr>
        <xdr:cNvPr id="1293" name="Slika 129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46481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122</xdr:row>
      <xdr:rowOff>0</xdr:rowOff>
    </xdr:from>
    <xdr:to>
      <xdr:col>9</xdr:col>
      <xdr:colOff>609600</xdr:colOff>
      <xdr:row>122</xdr:row>
      <xdr:rowOff>2637</xdr:rowOff>
    </xdr:to>
    <xdr:pic>
      <xdr:nvPicPr>
        <xdr:cNvPr id="1294" name="Slika 129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648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122</xdr:row>
      <xdr:rowOff>0</xdr:rowOff>
    </xdr:from>
    <xdr:to>
      <xdr:col>9</xdr:col>
      <xdr:colOff>1209446</xdr:colOff>
      <xdr:row>122</xdr:row>
      <xdr:rowOff>1701</xdr:rowOff>
    </xdr:to>
    <xdr:pic>
      <xdr:nvPicPr>
        <xdr:cNvPr id="1295" name="Slika 129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648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122</xdr:row>
      <xdr:rowOff>0</xdr:rowOff>
    </xdr:from>
    <xdr:to>
      <xdr:col>9</xdr:col>
      <xdr:colOff>609600</xdr:colOff>
      <xdr:row>122</xdr:row>
      <xdr:rowOff>2637</xdr:rowOff>
    </xdr:to>
    <xdr:pic>
      <xdr:nvPicPr>
        <xdr:cNvPr id="1296" name="Slika 129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46481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122</xdr:row>
      <xdr:rowOff>0</xdr:rowOff>
    </xdr:from>
    <xdr:to>
      <xdr:col>9</xdr:col>
      <xdr:colOff>1184072</xdr:colOff>
      <xdr:row>122</xdr:row>
      <xdr:rowOff>1701</xdr:rowOff>
    </xdr:to>
    <xdr:pic>
      <xdr:nvPicPr>
        <xdr:cNvPr id="1297" name="Slika 129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46481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122</xdr:row>
      <xdr:rowOff>0</xdr:rowOff>
    </xdr:from>
    <xdr:to>
      <xdr:col>9</xdr:col>
      <xdr:colOff>1028700</xdr:colOff>
      <xdr:row>122</xdr:row>
      <xdr:rowOff>3952</xdr:rowOff>
    </xdr:to>
    <xdr:pic>
      <xdr:nvPicPr>
        <xdr:cNvPr id="1298" name="Slika 129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46481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122</xdr:row>
      <xdr:rowOff>0</xdr:rowOff>
    </xdr:from>
    <xdr:to>
      <xdr:col>9</xdr:col>
      <xdr:colOff>937261</xdr:colOff>
      <xdr:row>122</xdr:row>
      <xdr:rowOff>67784</xdr:rowOff>
    </xdr:to>
    <xdr:pic>
      <xdr:nvPicPr>
        <xdr:cNvPr id="1299" name="Slika 129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46481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122</xdr:row>
      <xdr:rowOff>0</xdr:rowOff>
    </xdr:from>
    <xdr:to>
      <xdr:col>9</xdr:col>
      <xdr:colOff>1036320</xdr:colOff>
      <xdr:row>122</xdr:row>
      <xdr:rowOff>3668</xdr:rowOff>
    </xdr:to>
    <xdr:pic>
      <xdr:nvPicPr>
        <xdr:cNvPr id="1300" name="Slika 129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46481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122</xdr:row>
      <xdr:rowOff>0</xdr:rowOff>
    </xdr:from>
    <xdr:to>
      <xdr:col>9</xdr:col>
      <xdr:colOff>967741</xdr:colOff>
      <xdr:row>123</xdr:row>
      <xdr:rowOff>14444</xdr:rowOff>
    </xdr:to>
    <xdr:pic>
      <xdr:nvPicPr>
        <xdr:cNvPr id="1301" name="Slika 130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46481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122</xdr:row>
      <xdr:rowOff>0</xdr:rowOff>
    </xdr:from>
    <xdr:to>
      <xdr:col>9</xdr:col>
      <xdr:colOff>612139</xdr:colOff>
      <xdr:row>122</xdr:row>
      <xdr:rowOff>198</xdr:rowOff>
    </xdr:to>
    <xdr:pic>
      <xdr:nvPicPr>
        <xdr:cNvPr id="1302" name="Slika 130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46481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122</xdr:row>
      <xdr:rowOff>0</xdr:rowOff>
    </xdr:from>
    <xdr:to>
      <xdr:col>9</xdr:col>
      <xdr:colOff>609600</xdr:colOff>
      <xdr:row>122</xdr:row>
      <xdr:rowOff>2637</xdr:rowOff>
    </xdr:to>
    <xdr:pic>
      <xdr:nvPicPr>
        <xdr:cNvPr id="1303" name="Slika 130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648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122</xdr:row>
      <xdr:rowOff>0</xdr:rowOff>
    </xdr:from>
    <xdr:to>
      <xdr:col>9</xdr:col>
      <xdr:colOff>1209446</xdr:colOff>
      <xdr:row>122</xdr:row>
      <xdr:rowOff>1701</xdr:rowOff>
    </xdr:to>
    <xdr:pic>
      <xdr:nvPicPr>
        <xdr:cNvPr id="1304" name="Slika 130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648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122</xdr:row>
      <xdr:rowOff>0</xdr:rowOff>
    </xdr:from>
    <xdr:to>
      <xdr:col>9</xdr:col>
      <xdr:colOff>609600</xdr:colOff>
      <xdr:row>122</xdr:row>
      <xdr:rowOff>2637</xdr:rowOff>
    </xdr:to>
    <xdr:pic>
      <xdr:nvPicPr>
        <xdr:cNvPr id="1305" name="Slika 130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4648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122</xdr:row>
      <xdr:rowOff>0</xdr:rowOff>
    </xdr:from>
    <xdr:to>
      <xdr:col>9</xdr:col>
      <xdr:colOff>1209446</xdr:colOff>
      <xdr:row>122</xdr:row>
      <xdr:rowOff>1701</xdr:rowOff>
    </xdr:to>
    <xdr:pic>
      <xdr:nvPicPr>
        <xdr:cNvPr id="1306" name="Slika 130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4648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122</xdr:row>
      <xdr:rowOff>0</xdr:rowOff>
    </xdr:from>
    <xdr:to>
      <xdr:col>9</xdr:col>
      <xdr:colOff>612037</xdr:colOff>
      <xdr:row>122</xdr:row>
      <xdr:rowOff>2540</xdr:rowOff>
    </xdr:to>
    <xdr:pic>
      <xdr:nvPicPr>
        <xdr:cNvPr id="1307" name="Slika 130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46481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122</xdr:row>
      <xdr:rowOff>0</xdr:rowOff>
    </xdr:from>
    <xdr:to>
      <xdr:col>9</xdr:col>
      <xdr:colOff>642620</xdr:colOff>
      <xdr:row>122</xdr:row>
      <xdr:rowOff>2540</xdr:rowOff>
    </xdr:to>
    <xdr:pic>
      <xdr:nvPicPr>
        <xdr:cNvPr id="1308" name="Slika 130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46481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122</xdr:row>
      <xdr:rowOff>0</xdr:rowOff>
    </xdr:from>
    <xdr:to>
      <xdr:col>9</xdr:col>
      <xdr:colOff>664202</xdr:colOff>
      <xdr:row>123</xdr:row>
      <xdr:rowOff>132080</xdr:rowOff>
    </xdr:to>
    <xdr:pic>
      <xdr:nvPicPr>
        <xdr:cNvPr id="1309" name="Slika 130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46481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122</xdr:row>
      <xdr:rowOff>0</xdr:rowOff>
    </xdr:from>
    <xdr:to>
      <xdr:col>9</xdr:col>
      <xdr:colOff>1184072</xdr:colOff>
      <xdr:row>122</xdr:row>
      <xdr:rowOff>60960</xdr:rowOff>
    </xdr:to>
    <xdr:pic>
      <xdr:nvPicPr>
        <xdr:cNvPr id="1310" name="Slika 130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46481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122</xdr:row>
      <xdr:rowOff>0</xdr:rowOff>
    </xdr:from>
    <xdr:to>
      <xdr:col>9</xdr:col>
      <xdr:colOff>1026160</xdr:colOff>
      <xdr:row>122</xdr:row>
      <xdr:rowOff>93980</xdr:rowOff>
    </xdr:to>
    <xdr:pic>
      <xdr:nvPicPr>
        <xdr:cNvPr id="1311" name="Slika 131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46481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124</xdr:row>
      <xdr:rowOff>0</xdr:rowOff>
    </xdr:from>
    <xdr:to>
      <xdr:col>9</xdr:col>
      <xdr:colOff>1584960</xdr:colOff>
      <xdr:row>124</xdr:row>
      <xdr:rowOff>45720</xdr:rowOff>
    </xdr:to>
    <xdr:pic>
      <xdr:nvPicPr>
        <xdr:cNvPr id="1312" name="Slika 131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54101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124</xdr:row>
      <xdr:rowOff>0</xdr:rowOff>
    </xdr:from>
    <xdr:to>
      <xdr:col>9</xdr:col>
      <xdr:colOff>609600</xdr:colOff>
      <xdr:row>124</xdr:row>
      <xdr:rowOff>914</xdr:rowOff>
    </xdr:to>
    <xdr:pic>
      <xdr:nvPicPr>
        <xdr:cNvPr id="1313" name="Slika 131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54101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124</xdr:row>
      <xdr:rowOff>0</xdr:rowOff>
    </xdr:from>
    <xdr:to>
      <xdr:col>9</xdr:col>
      <xdr:colOff>609600</xdr:colOff>
      <xdr:row>124</xdr:row>
      <xdr:rowOff>2637</xdr:rowOff>
    </xdr:to>
    <xdr:pic>
      <xdr:nvPicPr>
        <xdr:cNvPr id="1314" name="Slika 131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5410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124</xdr:row>
      <xdr:rowOff>0</xdr:rowOff>
    </xdr:from>
    <xdr:to>
      <xdr:col>9</xdr:col>
      <xdr:colOff>1209446</xdr:colOff>
      <xdr:row>124</xdr:row>
      <xdr:rowOff>1701</xdr:rowOff>
    </xdr:to>
    <xdr:pic>
      <xdr:nvPicPr>
        <xdr:cNvPr id="1315" name="Slika 131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5410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124</xdr:row>
      <xdr:rowOff>0</xdr:rowOff>
    </xdr:from>
    <xdr:to>
      <xdr:col>9</xdr:col>
      <xdr:colOff>609600</xdr:colOff>
      <xdr:row>124</xdr:row>
      <xdr:rowOff>2637</xdr:rowOff>
    </xdr:to>
    <xdr:pic>
      <xdr:nvPicPr>
        <xdr:cNvPr id="1316" name="Slika 131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54101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124</xdr:row>
      <xdr:rowOff>0</xdr:rowOff>
    </xdr:from>
    <xdr:to>
      <xdr:col>9</xdr:col>
      <xdr:colOff>1184072</xdr:colOff>
      <xdr:row>124</xdr:row>
      <xdr:rowOff>1701</xdr:rowOff>
    </xdr:to>
    <xdr:pic>
      <xdr:nvPicPr>
        <xdr:cNvPr id="1317" name="Slika 131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54101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124</xdr:row>
      <xdr:rowOff>0</xdr:rowOff>
    </xdr:from>
    <xdr:to>
      <xdr:col>9</xdr:col>
      <xdr:colOff>609600</xdr:colOff>
      <xdr:row>124</xdr:row>
      <xdr:rowOff>466</xdr:rowOff>
    </xdr:to>
    <xdr:pic>
      <xdr:nvPicPr>
        <xdr:cNvPr id="1318" name="Slika 131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3541014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124</xdr:row>
      <xdr:rowOff>0</xdr:rowOff>
    </xdr:from>
    <xdr:to>
      <xdr:col>9</xdr:col>
      <xdr:colOff>1028700</xdr:colOff>
      <xdr:row>124</xdr:row>
      <xdr:rowOff>3952</xdr:rowOff>
    </xdr:to>
    <xdr:pic>
      <xdr:nvPicPr>
        <xdr:cNvPr id="1319" name="Slika 131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54101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124</xdr:row>
      <xdr:rowOff>0</xdr:rowOff>
    </xdr:from>
    <xdr:to>
      <xdr:col>9</xdr:col>
      <xdr:colOff>937261</xdr:colOff>
      <xdr:row>124</xdr:row>
      <xdr:rowOff>67784</xdr:rowOff>
    </xdr:to>
    <xdr:pic>
      <xdr:nvPicPr>
        <xdr:cNvPr id="1320" name="Slika 131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54101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124</xdr:row>
      <xdr:rowOff>0</xdr:rowOff>
    </xdr:from>
    <xdr:to>
      <xdr:col>9</xdr:col>
      <xdr:colOff>1036320</xdr:colOff>
      <xdr:row>124</xdr:row>
      <xdr:rowOff>3668</xdr:rowOff>
    </xdr:to>
    <xdr:pic>
      <xdr:nvPicPr>
        <xdr:cNvPr id="1321" name="Slika 132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54101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124</xdr:row>
      <xdr:rowOff>0</xdr:rowOff>
    </xdr:from>
    <xdr:to>
      <xdr:col>9</xdr:col>
      <xdr:colOff>967741</xdr:colOff>
      <xdr:row>125</xdr:row>
      <xdr:rowOff>14444</xdr:rowOff>
    </xdr:to>
    <xdr:pic>
      <xdr:nvPicPr>
        <xdr:cNvPr id="1322" name="Slika 132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54101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124</xdr:row>
      <xdr:rowOff>0</xdr:rowOff>
    </xdr:from>
    <xdr:to>
      <xdr:col>9</xdr:col>
      <xdr:colOff>612139</xdr:colOff>
      <xdr:row>124</xdr:row>
      <xdr:rowOff>198</xdr:rowOff>
    </xdr:to>
    <xdr:pic>
      <xdr:nvPicPr>
        <xdr:cNvPr id="1323" name="Slika 132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54101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124</xdr:row>
      <xdr:rowOff>0</xdr:rowOff>
    </xdr:from>
    <xdr:to>
      <xdr:col>9</xdr:col>
      <xdr:colOff>609600</xdr:colOff>
      <xdr:row>124</xdr:row>
      <xdr:rowOff>2637</xdr:rowOff>
    </xdr:to>
    <xdr:pic>
      <xdr:nvPicPr>
        <xdr:cNvPr id="1324" name="Slika 132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5410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124</xdr:row>
      <xdr:rowOff>0</xdr:rowOff>
    </xdr:from>
    <xdr:to>
      <xdr:col>9</xdr:col>
      <xdr:colOff>1209446</xdr:colOff>
      <xdr:row>124</xdr:row>
      <xdr:rowOff>1701</xdr:rowOff>
    </xdr:to>
    <xdr:pic>
      <xdr:nvPicPr>
        <xdr:cNvPr id="1325" name="Slika 132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5410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124</xdr:row>
      <xdr:rowOff>0</xdr:rowOff>
    </xdr:from>
    <xdr:to>
      <xdr:col>9</xdr:col>
      <xdr:colOff>609600</xdr:colOff>
      <xdr:row>124</xdr:row>
      <xdr:rowOff>2637</xdr:rowOff>
    </xdr:to>
    <xdr:pic>
      <xdr:nvPicPr>
        <xdr:cNvPr id="1326" name="Slika 132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5410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124</xdr:row>
      <xdr:rowOff>0</xdr:rowOff>
    </xdr:from>
    <xdr:to>
      <xdr:col>9</xdr:col>
      <xdr:colOff>1209446</xdr:colOff>
      <xdr:row>124</xdr:row>
      <xdr:rowOff>1701</xdr:rowOff>
    </xdr:to>
    <xdr:pic>
      <xdr:nvPicPr>
        <xdr:cNvPr id="1327" name="Slika 132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5410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124</xdr:row>
      <xdr:rowOff>0</xdr:rowOff>
    </xdr:from>
    <xdr:to>
      <xdr:col>9</xdr:col>
      <xdr:colOff>612037</xdr:colOff>
      <xdr:row>124</xdr:row>
      <xdr:rowOff>2540</xdr:rowOff>
    </xdr:to>
    <xdr:pic>
      <xdr:nvPicPr>
        <xdr:cNvPr id="1328" name="Slika 132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54101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124</xdr:row>
      <xdr:rowOff>0</xdr:rowOff>
    </xdr:from>
    <xdr:to>
      <xdr:col>9</xdr:col>
      <xdr:colOff>642620</xdr:colOff>
      <xdr:row>124</xdr:row>
      <xdr:rowOff>2540</xdr:rowOff>
    </xdr:to>
    <xdr:pic>
      <xdr:nvPicPr>
        <xdr:cNvPr id="1329" name="Slika 132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54101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124</xdr:row>
      <xdr:rowOff>0</xdr:rowOff>
    </xdr:from>
    <xdr:to>
      <xdr:col>9</xdr:col>
      <xdr:colOff>664202</xdr:colOff>
      <xdr:row>125</xdr:row>
      <xdr:rowOff>132080</xdr:rowOff>
    </xdr:to>
    <xdr:pic>
      <xdr:nvPicPr>
        <xdr:cNvPr id="1330" name="Slika 132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54101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124</xdr:row>
      <xdr:rowOff>0</xdr:rowOff>
    </xdr:from>
    <xdr:to>
      <xdr:col>9</xdr:col>
      <xdr:colOff>612140</xdr:colOff>
      <xdr:row>124</xdr:row>
      <xdr:rowOff>466</xdr:rowOff>
    </xdr:to>
    <xdr:pic>
      <xdr:nvPicPr>
        <xdr:cNvPr id="1331" name="Slika 133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3541014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124</xdr:row>
      <xdr:rowOff>0</xdr:rowOff>
    </xdr:from>
    <xdr:to>
      <xdr:col>9</xdr:col>
      <xdr:colOff>1184072</xdr:colOff>
      <xdr:row>124</xdr:row>
      <xdr:rowOff>60960</xdr:rowOff>
    </xdr:to>
    <xdr:pic>
      <xdr:nvPicPr>
        <xdr:cNvPr id="1332" name="Slika 133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54101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124</xdr:row>
      <xdr:rowOff>0</xdr:rowOff>
    </xdr:from>
    <xdr:to>
      <xdr:col>9</xdr:col>
      <xdr:colOff>1026160</xdr:colOff>
      <xdr:row>124</xdr:row>
      <xdr:rowOff>93980</xdr:rowOff>
    </xdr:to>
    <xdr:pic>
      <xdr:nvPicPr>
        <xdr:cNvPr id="1333" name="Slika 133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54101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126</xdr:row>
      <xdr:rowOff>0</xdr:rowOff>
    </xdr:from>
    <xdr:to>
      <xdr:col>9</xdr:col>
      <xdr:colOff>1584960</xdr:colOff>
      <xdr:row>126</xdr:row>
      <xdr:rowOff>45720</xdr:rowOff>
    </xdr:to>
    <xdr:pic>
      <xdr:nvPicPr>
        <xdr:cNvPr id="1334" name="Slika 133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57225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126</xdr:row>
      <xdr:rowOff>0</xdr:rowOff>
    </xdr:from>
    <xdr:to>
      <xdr:col>9</xdr:col>
      <xdr:colOff>609600</xdr:colOff>
      <xdr:row>126</xdr:row>
      <xdr:rowOff>914</xdr:rowOff>
    </xdr:to>
    <xdr:pic>
      <xdr:nvPicPr>
        <xdr:cNvPr id="1335" name="Slika 133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57225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126</xdr:row>
      <xdr:rowOff>0</xdr:rowOff>
    </xdr:from>
    <xdr:to>
      <xdr:col>9</xdr:col>
      <xdr:colOff>609600</xdr:colOff>
      <xdr:row>126</xdr:row>
      <xdr:rowOff>2637</xdr:rowOff>
    </xdr:to>
    <xdr:pic>
      <xdr:nvPicPr>
        <xdr:cNvPr id="1336" name="Slika 133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5722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126</xdr:row>
      <xdr:rowOff>0</xdr:rowOff>
    </xdr:from>
    <xdr:to>
      <xdr:col>9</xdr:col>
      <xdr:colOff>1209446</xdr:colOff>
      <xdr:row>126</xdr:row>
      <xdr:rowOff>1701</xdr:rowOff>
    </xdr:to>
    <xdr:pic>
      <xdr:nvPicPr>
        <xdr:cNvPr id="1337" name="Slika 133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5722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126</xdr:row>
      <xdr:rowOff>0</xdr:rowOff>
    </xdr:from>
    <xdr:to>
      <xdr:col>9</xdr:col>
      <xdr:colOff>609600</xdr:colOff>
      <xdr:row>126</xdr:row>
      <xdr:rowOff>2637</xdr:rowOff>
    </xdr:to>
    <xdr:pic>
      <xdr:nvPicPr>
        <xdr:cNvPr id="1338" name="Slika 133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57225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126</xdr:row>
      <xdr:rowOff>0</xdr:rowOff>
    </xdr:from>
    <xdr:to>
      <xdr:col>9</xdr:col>
      <xdr:colOff>1184072</xdr:colOff>
      <xdr:row>126</xdr:row>
      <xdr:rowOff>1701</xdr:rowOff>
    </xdr:to>
    <xdr:pic>
      <xdr:nvPicPr>
        <xdr:cNvPr id="1339" name="Slika 133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57225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126</xdr:row>
      <xdr:rowOff>0</xdr:rowOff>
    </xdr:from>
    <xdr:to>
      <xdr:col>9</xdr:col>
      <xdr:colOff>1028700</xdr:colOff>
      <xdr:row>126</xdr:row>
      <xdr:rowOff>3952</xdr:rowOff>
    </xdr:to>
    <xdr:pic>
      <xdr:nvPicPr>
        <xdr:cNvPr id="1340" name="Slika 133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57225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126</xdr:row>
      <xdr:rowOff>0</xdr:rowOff>
    </xdr:from>
    <xdr:to>
      <xdr:col>9</xdr:col>
      <xdr:colOff>937261</xdr:colOff>
      <xdr:row>126</xdr:row>
      <xdr:rowOff>67784</xdr:rowOff>
    </xdr:to>
    <xdr:pic>
      <xdr:nvPicPr>
        <xdr:cNvPr id="1341" name="Slika 134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57225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126</xdr:row>
      <xdr:rowOff>0</xdr:rowOff>
    </xdr:from>
    <xdr:to>
      <xdr:col>9</xdr:col>
      <xdr:colOff>1036320</xdr:colOff>
      <xdr:row>126</xdr:row>
      <xdr:rowOff>3668</xdr:rowOff>
    </xdr:to>
    <xdr:pic>
      <xdr:nvPicPr>
        <xdr:cNvPr id="1342" name="Slika 134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57225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126</xdr:row>
      <xdr:rowOff>0</xdr:rowOff>
    </xdr:from>
    <xdr:to>
      <xdr:col>9</xdr:col>
      <xdr:colOff>967741</xdr:colOff>
      <xdr:row>127</xdr:row>
      <xdr:rowOff>14444</xdr:rowOff>
    </xdr:to>
    <xdr:pic>
      <xdr:nvPicPr>
        <xdr:cNvPr id="1343" name="Slika 134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57225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126</xdr:row>
      <xdr:rowOff>0</xdr:rowOff>
    </xdr:from>
    <xdr:to>
      <xdr:col>9</xdr:col>
      <xdr:colOff>612139</xdr:colOff>
      <xdr:row>126</xdr:row>
      <xdr:rowOff>198</xdr:rowOff>
    </xdr:to>
    <xdr:pic>
      <xdr:nvPicPr>
        <xdr:cNvPr id="1344" name="Slika 134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57225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126</xdr:row>
      <xdr:rowOff>0</xdr:rowOff>
    </xdr:from>
    <xdr:to>
      <xdr:col>9</xdr:col>
      <xdr:colOff>609600</xdr:colOff>
      <xdr:row>126</xdr:row>
      <xdr:rowOff>2637</xdr:rowOff>
    </xdr:to>
    <xdr:pic>
      <xdr:nvPicPr>
        <xdr:cNvPr id="1345" name="Slika 134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5722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126</xdr:row>
      <xdr:rowOff>0</xdr:rowOff>
    </xdr:from>
    <xdr:to>
      <xdr:col>9</xdr:col>
      <xdr:colOff>1209446</xdr:colOff>
      <xdr:row>126</xdr:row>
      <xdr:rowOff>1701</xdr:rowOff>
    </xdr:to>
    <xdr:pic>
      <xdr:nvPicPr>
        <xdr:cNvPr id="1346" name="Slika 134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5722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126</xdr:row>
      <xdr:rowOff>0</xdr:rowOff>
    </xdr:from>
    <xdr:to>
      <xdr:col>9</xdr:col>
      <xdr:colOff>609600</xdr:colOff>
      <xdr:row>126</xdr:row>
      <xdr:rowOff>2637</xdr:rowOff>
    </xdr:to>
    <xdr:pic>
      <xdr:nvPicPr>
        <xdr:cNvPr id="1347" name="Slika 134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5722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126</xdr:row>
      <xdr:rowOff>0</xdr:rowOff>
    </xdr:from>
    <xdr:to>
      <xdr:col>9</xdr:col>
      <xdr:colOff>1209446</xdr:colOff>
      <xdr:row>126</xdr:row>
      <xdr:rowOff>1701</xdr:rowOff>
    </xdr:to>
    <xdr:pic>
      <xdr:nvPicPr>
        <xdr:cNvPr id="1348" name="Slika 134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5722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126</xdr:row>
      <xdr:rowOff>0</xdr:rowOff>
    </xdr:from>
    <xdr:to>
      <xdr:col>9</xdr:col>
      <xdr:colOff>612037</xdr:colOff>
      <xdr:row>126</xdr:row>
      <xdr:rowOff>2540</xdr:rowOff>
    </xdr:to>
    <xdr:pic>
      <xdr:nvPicPr>
        <xdr:cNvPr id="1349" name="Slika 134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57225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126</xdr:row>
      <xdr:rowOff>0</xdr:rowOff>
    </xdr:from>
    <xdr:to>
      <xdr:col>9</xdr:col>
      <xdr:colOff>642620</xdr:colOff>
      <xdr:row>126</xdr:row>
      <xdr:rowOff>2540</xdr:rowOff>
    </xdr:to>
    <xdr:pic>
      <xdr:nvPicPr>
        <xdr:cNvPr id="1350" name="Slika 134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57225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126</xdr:row>
      <xdr:rowOff>0</xdr:rowOff>
    </xdr:from>
    <xdr:to>
      <xdr:col>9</xdr:col>
      <xdr:colOff>664202</xdr:colOff>
      <xdr:row>127</xdr:row>
      <xdr:rowOff>132080</xdr:rowOff>
    </xdr:to>
    <xdr:pic>
      <xdr:nvPicPr>
        <xdr:cNvPr id="1351" name="Slika 135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57225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126</xdr:row>
      <xdr:rowOff>0</xdr:rowOff>
    </xdr:from>
    <xdr:to>
      <xdr:col>9</xdr:col>
      <xdr:colOff>1184072</xdr:colOff>
      <xdr:row>126</xdr:row>
      <xdr:rowOff>60960</xdr:rowOff>
    </xdr:to>
    <xdr:pic>
      <xdr:nvPicPr>
        <xdr:cNvPr id="1352" name="Slika 135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57225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126</xdr:row>
      <xdr:rowOff>0</xdr:rowOff>
    </xdr:from>
    <xdr:to>
      <xdr:col>9</xdr:col>
      <xdr:colOff>1026160</xdr:colOff>
      <xdr:row>126</xdr:row>
      <xdr:rowOff>93980</xdr:rowOff>
    </xdr:to>
    <xdr:pic>
      <xdr:nvPicPr>
        <xdr:cNvPr id="1353" name="Slika 135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57225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128</xdr:row>
      <xdr:rowOff>0</xdr:rowOff>
    </xdr:from>
    <xdr:to>
      <xdr:col>9</xdr:col>
      <xdr:colOff>1584960</xdr:colOff>
      <xdr:row>128</xdr:row>
      <xdr:rowOff>45720</xdr:rowOff>
    </xdr:to>
    <xdr:pic>
      <xdr:nvPicPr>
        <xdr:cNvPr id="1354" name="Slika 135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70941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128</xdr:row>
      <xdr:rowOff>0</xdr:rowOff>
    </xdr:from>
    <xdr:to>
      <xdr:col>9</xdr:col>
      <xdr:colOff>609600</xdr:colOff>
      <xdr:row>128</xdr:row>
      <xdr:rowOff>914</xdr:rowOff>
    </xdr:to>
    <xdr:pic>
      <xdr:nvPicPr>
        <xdr:cNvPr id="1355" name="Slika 135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70941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128</xdr:row>
      <xdr:rowOff>0</xdr:rowOff>
    </xdr:from>
    <xdr:to>
      <xdr:col>9</xdr:col>
      <xdr:colOff>609600</xdr:colOff>
      <xdr:row>128</xdr:row>
      <xdr:rowOff>2637</xdr:rowOff>
    </xdr:to>
    <xdr:pic>
      <xdr:nvPicPr>
        <xdr:cNvPr id="1356" name="Slika 135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70941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128</xdr:row>
      <xdr:rowOff>0</xdr:rowOff>
    </xdr:from>
    <xdr:to>
      <xdr:col>9</xdr:col>
      <xdr:colOff>1209446</xdr:colOff>
      <xdr:row>128</xdr:row>
      <xdr:rowOff>1701</xdr:rowOff>
    </xdr:to>
    <xdr:pic>
      <xdr:nvPicPr>
        <xdr:cNvPr id="1357" name="Slika 135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70941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128</xdr:row>
      <xdr:rowOff>0</xdr:rowOff>
    </xdr:from>
    <xdr:to>
      <xdr:col>9</xdr:col>
      <xdr:colOff>609600</xdr:colOff>
      <xdr:row>128</xdr:row>
      <xdr:rowOff>2637</xdr:rowOff>
    </xdr:to>
    <xdr:pic>
      <xdr:nvPicPr>
        <xdr:cNvPr id="1358" name="Slika 135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70941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128</xdr:row>
      <xdr:rowOff>0</xdr:rowOff>
    </xdr:from>
    <xdr:to>
      <xdr:col>9</xdr:col>
      <xdr:colOff>1184072</xdr:colOff>
      <xdr:row>128</xdr:row>
      <xdr:rowOff>1701</xdr:rowOff>
    </xdr:to>
    <xdr:pic>
      <xdr:nvPicPr>
        <xdr:cNvPr id="1359" name="Slika 135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70941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128</xdr:row>
      <xdr:rowOff>0</xdr:rowOff>
    </xdr:from>
    <xdr:to>
      <xdr:col>9</xdr:col>
      <xdr:colOff>609600</xdr:colOff>
      <xdr:row>128</xdr:row>
      <xdr:rowOff>0</xdr:rowOff>
    </xdr:to>
    <xdr:pic>
      <xdr:nvPicPr>
        <xdr:cNvPr id="1360" name="Slika 135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3709416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128</xdr:row>
      <xdr:rowOff>0</xdr:rowOff>
    </xdr:from>
    <xdr:to>
      <xdr:col>9</xdr:col>
      <xdr:colOff>1028700</xdr:colOff>
      <xdr:row>128</xdr:row>
      <xdr:rowOff>3952</xdr:rowOff>
    </xdr:to>
    <xdr:pic>
      <xdr:nvPicPr>
        <xdr:cNvPr id="1361" name="Slika 136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70941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128</xdr:row>
      <xdr:rowOff>0</xdr:rowOff>
    </xdr:from>
    <xdr:to>
      <xdr:col>9</xdr:col>
      <xdr:colOff>937261</xdr:colOff>
      <xdr:row>128</xdr:row>
      <xdr:rowOff>67784</xdr:rowOff>
    </xdr:to>
    <xdr:pic>
      <xdr:nvPicPr>
        <xdr:cNvPr id="1362" name="Slika 136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70941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128</xdr:row>
      <xdr:rowOff>0</xdr:rowOff>
    </xdr:from>
    <xdr:to>
      <xdr:col>9</xdr:col>
      <xdr:colOff>1036320</xdr:colOff>
      <xdr:row>128</xdr:row>
      <xdr:rowOff>3668</xdr:rowOff>
    </xdr:to>
    <xdr:pic>
      <xdr:nvPicPr>
        <xdr:cNvPr id="1363" name="Slika 136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70941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128</xdr:row>
      <xdr:rowOff>0</xdr:rowOff>
    </xdr:from>
    <xdr:to>
      <xdr:col>9</xdr:col>
      <xdr:colOff>967741</xdr:colOff>
      <xdr:row>129</xdr:row>
      <xdr:rowOff>14444</xdr:rowOff>
    </xdr:to>
    <xdr:pic>
      <xdr:nvPicPr>
        <xdr:cNvPr id="1364" name="Slika 136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70941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128</xdr:row>
      <xdr:rowOff>0</xdr:rowOff>
    </xdr:from>
    <xdr:to>
      <xdr:col>9</xdr:col>
      <xdr:colOff>612139</xdr:colOff>
      <xdr:row>128</xdr:row>
      <xdr:rowOff>198</xdr:rowOff>
    </xdr:to>
    <xdr:pic>
      <xdr:nvPicPr>
        <xdr:cNvPr id="1365" name="Slika 136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70941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128</xdr:row>
      <xdr:rowOff>0</xdr:rowOff>
    </xdr:from>
    <xdr:to>
      <xdr:col>9</xdr:col>
      <xdr:colOff>609600</xdr:colOff>
      <xdr:row>128</xdr:row>
      <xdr:rowOff>2637</xdr:rowOff>
    </xdr:to>
    <xdr:pic>
      <xdr:nvPicPr>
        <xdr:cNvPr id="1366" name="Slika 136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70941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128</xdr:row>
      <xdr:rowOff>0</xdr:rowOff>
    </xdr:from>
    <xdr:to>
      <xdr:col>9</xdr:col>
      <xdr:colOff>1209446</xdr:colOff>
      <xdr:row>128</xdr:row>
      <xdr:rowOff>1701</xdr:rowOff>
    </xdr:to>
    <xdr:pic>
      <xdr:nvPicPr>
        <xdr:cNvPr id="1367" name="Slika 136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70941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128</xdr:row>
      <xdr:rowOff>0</xdr:rowOff>
    </xdr:from>
    <xdr:to>
      <xdr:col>9</xdr:col>
      <xdr:colOff>609600</xdr:colOff>
      <xdr:row>128</xdr:row>
      <xdr:rowOff>2637</xdr:rowOff>
    </xdr:to>
    <xdr:pic>
      <xdr:nvPicPr>
        <xdr:cNvPr id="1368" name="Slika 136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70941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128</xdr:row>
      <xdr:rowOff>0</xdr:rowOff>
    </xdr:from>
    <xdr:to>
      <xdr:col>9</xdr:col>
      <xdr:colOff>1209446</xdr:colOff>
      <xdr:row>128</xdr:row>
      <xdr:rowOff>1701</xdr:rowOff>
    </xdr:to>
    <xdr:pic>
      <xdr:nvPicPr>
        <xdr:cNvPr id="1369" name="Slika 136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70941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128</xdr:row>
      <xdr:rowOff>0</xdr:rowOff>
    </xdr:from>
    <xdr:to>
      <xdr:col>9</xdr:col>
      <xdr:colOff>612037</xdr:colOff>
      <xdr:row>128</xdr:row>
      <xdr:rowOff>2540</xdr:rowOff>
    </xdr:to>
    <xdr:pic>
      <xdr:nvPicPr>
        <xdr:cNvPr id="1370" name="Slika 136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70941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128</xdr:row>
      <xdr:rowOff>0</xdr:rowOff>
    </xdr:from>
    <xdr:to>
      <xdr:col>9</xdr:col>
      <xdr:colOff>642620</xdr:colOff>
      <xdr:row>128</xdr:row>
      <xdr:rowOff>2540</xdr:rowOff>
    </xdr:to>
    <xdr:pic>
      <xdr:nvPicPr>
        <xdr:cNvPr id="1371" name="Slika 137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70941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128</xdr:row>
      <xdr:rowOff>0</xdr:rowOff>
    </xdr:from>
    <xdr:to>
      <xdr:col>9</xdr:col>
      <xdr:colOff>664202</xdr:colOff>
      <xdr:row>129</xdr:row>
      <xdr:rowOff>132080</xdr:rowOff>
    </xdr:to>
    <xdr:pic>
      <xdr:nvPicPr>
        <xdr:cNvPr id="1372" name="Slika 137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70941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128</xdr:row>
      <xdr:rowOff>0</xdr:rowOff>
    </xdr:from>
    <xdr:to>
      <xdr:col>9</xdr:col>
      <xdr:colOff>612140</xdr:colOff>
      <xdr:row>128</xdr:row>
      <xdr:rowOff>0</xdr:rowOff>
    </xdr:to>
    <xdr:pic>
      <xdr:nvPicPr>
        <xdr:cNvPr id="1373" name="Slika 137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3709416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128</xdr:row>
      <xdr:rowOff>0</xdr:rowOff>
    </xdr:from>
    <xdr:to>
      <xdr:col>9</xdr:col>
      <xdr:colOff>1184072</xdr:colOff>
      <xdr:row>128</xdr:row>
      <xdr:rowOff>60960</xdr:rowOff>
    </xdr:to>
    <xdr:pic>
      <xdr:nvPicPr>
        <xdr:cNvPr id="1374" name="Slika 137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70941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128</xdr:row>
      <xdr:rowOff>0</xdr:rowOff>
    </xdr:from>
    <xdr:to>
      <xdr:col>9</xdr:col>
      <xdr:colOff>1026160</xdr:colOff>
      <xdr:row>128</xdr:row>
      <xdr:rowOff>93980</xdr:rowOff>
    </xdr:to>
    <xdr:pic>
      <xdr:nvPicPr>
        <xdr:cNvPr id="1375" name="Slika 137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70941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130</xdr:row>
      <xdr:rowOff>0</xdr:rowOff>
    </xdr:from>
    <xdr:to>
      <xdr:col>9</xdr:col>
      <xdr:colOff>1584960</xdr:colOff>
      <xdr:row>130</xdr:row>
      <xdr:rowOff>45720</xdr:rowOff>
    </xdr:to>
    <xdr:pic>
      <xdr:nvPicPr>
        <xdr:cNvPr id="1376" name="Slika 137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74065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130</xdr:row>
      <xdr:rowOff>0</xdr:rowOff>
    </xdr:from>
    <xdr:to>
      <xdr:col>9</xdr:col>
      <xdr:colOff>609600</xdr:colOff>
      <xdr:row>130</xdr:row>
      <xdr:rowOff>914</xdr:rowOff>
    </xdr:to>
    <xdr:pic>
      <xdr:nvPicPr>
        <xdr:cNvPr id="1377" name="Slika 137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74065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130</xdr:row>
      <xdr:rowOff>0</xdr:rowOff>
    </xdr:from>
    <xdr:to>
      <xdr:col>9</xdr:col>
      <xdr:colOff>609600</xdr:colOff>
      <xdr:row>130</xdr:row>
      <xdr:rowOff>2637</xdr:rowOff>
    </xdr:to>
    <xdr:pic>
      <xdr:nvPicPr>
        <xdr:cNvPr id="1378" name="Slika 137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74065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130</xdr:row>
      <xdr:rowOff>0</xdr:rowOff>
    </xdr:from>
    <xdr:to>
      <xdr:col>9</xdr:col>
      <xdr:colOff>1209446</xdr:colOff>
      <xdr:row>130</xdr:row>
      <xdr:rowOff>1701</xdr:rowOff>
    </xdr:to>
    <xdr:pic>
      <xdr:nvPicPr>
        <xdr:cNvPr id="1379" name="Slika 137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74065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130</xdr:row>
      <xdr:rowOff>0</xdr:rowOff>
    </xdr:from>
    <xdr:to>
      <xdr:col>9</xdr:col>
      <xdr:colOff>609600</xdr:colOff>
      <xdr:row>130</xdr:row>
      <xdr:rowOff>2637</xdr:rowOff>
    </xdr:to>
    <xdr:pic>
      <xdr:nvPicPr>
        <xdr:cNvPr id="1380" name="Slika 137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74065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130</xdr:row>
      <xdr:rowOff>0</xdr:rowOff>
    </xdr:from>
    <xdr:to>
      <xdr:col>9</xdr:col>
      <xdr:colOff>1184072</xdr:colOff>
      <xdr:row>130</xdr:row>
      <xdr:rowOff>1701</xdr:rowOff>
    </xdr:to>
    <xdr:pic>
      <xdr:nvPicPr>
        <xdr:cNvPr id="1381" name="Slika 138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74065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130</xdr:row>
      <xdr:rowOff>0</xdr:rowOff>
    </xdr:from>
    <xdr:to>
      <xdr:col>9</xdr:col>
      <xdr:colOff>1028700</xdr:colOff>
      <xdr:row>130</xdr:row>
      <xdr:rowOff>3952</xdr:rowOff>
    </xdr:to>
    <xdr:pic>
      <xdr:nvPicPr>
        <xdr:cNvPr id="1382" name="Slika 138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74065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130</xdr:row>
      <xdr:rowOff>0</xdr:rowOff>
    </xdr:from>
    <xdr:to>
      <xdr:col>9</xdr:col>
      <xdr:colOff>937261</xdr:colOff>
      <xdr:row>130</xdr:row>
      <xdr:rowOff>67784</xdr:rowOff>
    </xdr:to>
    <xdr:pic>
      <xdr:nvPicPr>
        <xdr:cNvPr id="1383" name="Slika 138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74065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130</xdr:row>
      <xdr:rowOff>0</xdr:rowOff>
    </xdr:from>
    <xdr:to>
      <xdr:col>9</xdr:col>
      <xdr:colOff>1036320</xdr:colOff>
      <xdr:row>130</xdr:row>
      <xdr:rowOff>3668</xdr:rowOff>
    </xdr:to>
    <xdr:pic>
      <xdr:nvPicPr>
        <xdr:cNvPr id="1384" name="Slika 138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74065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130</xdr:row>
      <xdr:rowOff>0</xdr:rowOff>
    </xdr:from>
    <xdr:to>
      <xdr:col>9</xdr:col>
      <xdr:colOff>967741</xdr:colOff>
      <xdr:row>131</xdr:row>
      <xdr:rowOff>14444</xdr:rowOff>
    </xdr:to>
    <xdr:pic>
      <xdr:nvPicPr>
        <xdr:cNvPr id="1385" name="Slika 138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74065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130</xdr:row>
      <xdr:rowOff>0</xdr:rowOff>
    </xdr:from>
    <xdr:to>
      <xdr:col>9</xdr:col>
      <xdr:colOff>612139</xdr:colOff>
      <xdr:row>130</xdr:row>
      <xdr:rowOff>198</xdr:rowOff>
    </xdr:to>
    <xdr:pic>
      <xdr:nvPicPr>
        <xdr:cNvPr id="1386" name="Slika 138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74065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130</xdr:row>
      <xdr:rowOff>0</xdr:rowOff>
    </xdr:from>
    <xdr:to>
      <xdr:col>9</xdr:col>
      <xdr:colOff>609600</xdr:colOff>
      <xdr:row>130</xdr:row>
      <xdr:rowOff>2637</xdr:rowOff>
    </xdr:to>
    <xdr:pic>
      <xdr:nvPicPr>
        <xdr:cNvPr id="1387" name="Slika 138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74065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130</xdr:row>
      <xdr:rowOff>0</xdr:rowOff>
    </xdr:from>
    <xdr:to>
      <xdr:col>9</xdr:col>
      <xdr:colOff>1209446</xdr:colOff>
      <xdr:row>130</xdr:row>
      <xdr:rowOff>1701</xdr:rowOff>
    </xdr:to>
    <xdr:pic>
      <xdr:nvPicPr>
        <xdr:cNvPr id="1388" name="Slika 138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74065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130</xdr:row>
      <xdr:rowOff>0</xdr:rowOff>
    </xdr:from>
    <xdr:to>
      <xdr:col>9</xdr:col>
      <xdr:colOff>609600</xdr:colOff>
      <xdr:row>130</xdr:row>
      <xdr:rowOff>2637</xdr:rowOff>
    </xdr:to>
    <xdr:pic>
      <xdr:nvPicPr>
        <xdr:cNvPr id="1389" name="Slika 138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74065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130</xdr:row>
      <xdr:rowOff>0</xdr:rowOff>
    </xdr:from>
    <xdr:to>
      <xdr:col>9</xdr:col>
      <xdr:colOff>1209446</xdr:colOff>
      <xdr:row>130</xdr:row>
      <xdr:rowOff>1701</xdr:rowOff>
    </xdr:to>
    <xdr:pic>
      <xdr:nvPicPr>
        <xdr:cNvPr id="1390" name="Slika 138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74065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130</xdr:row>
      <xdr:rowOff>0</xdr:rowOff>
    </xdr:from>
    <xdr:to>
      <xdr:col>9</xdr:col>
      <xdr:colOff>612037</xdr:colOff>
      <xdr:row>130</xdr:row>
      <xdr:rowOff>2540</xdr:rowOff>
    </xdr:to>
    <xdr:pic>
      <xdr:nvPicPr>
        <xdr:cNvPr id="1391" name="Slika 1390"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74065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130</xdr:row>
      <xdr:rowOff>0</xdr:rowOff>
    </xdr:from>
    <xdr:to>
      <xdr:col>9</xdr:col>
      <xdr:colOff>642620</xdr:colOff>
      <xdr:row>130</xdr:row>
      <xdr:rowOff>2540</xdr:rowOff>
    </xdr:to>
    <xdr:pic>
      <xdr:nvPicPr>
        <xdr:cNvPr id="1392" name="Slika 139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74065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130</xdr:row>
      <xdr:rowOff>0</xdr:rowOff>
    </xdr:from>
    <xdr:to>
      <xdr:col>9</xdr:col>
      <xdr:colOff>664202</xdr:colOff>
      <xdr:row>131</xdr:row>
      <xdr:rowOff>132080</xdr:rowOff>
    </xdr:to>
    <xdr:pic>
      <xdr:nvPicPr>
        <xdr:cNvPr id="1393" name="Slika 1392"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74065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130</xdr:row>
      <xdr:rowOff>0</xdr:rowOff>
    </xdr:from>
    <xdr:to>
      <xdr:col>9</xdr:col>
      <xdr:colOff>1184072</xdr:colOff>
      <xdr:row>130</xdr:row>
      <xdr:rowOff>60960</xdr:rowOff>
    </xdr:to>
    <xdr:pic>
      <xdr:nvPicPr>
        <xdr:cNvPr id="1394" name="Slika 139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74065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130</xdr:row>
      <xdr:rowOff>0</xdr:rowOff>
    </xdr:from>
    <xdr:to>
      <xdr:col>9</xdr:col>
      <xdr:colOff>1026160</xdr:colOff>
      <xdr:row>130</xdr:row>
      <xdr:rowOff>93980</xdr:rowOff>
    </xdr:to>
    <xdr:pic>
      <xdr:nvPicPr>
        <xdr:cNvPr id="1395" name="Slika 139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74065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132</xdr:row>
      <xdr:rowOff>0</xdr:rowOff>
    </xdr:from>
    <xdr:to>
      <xdr:col>9</xdr:col>
      <xdr:colOff>1584960</xdr:colOff>
      <xdr:row>132</xdr:row>
      <xdr:rowOff>45720</xdr:rowOff>
    </xdr:to>
    <xdr:pic>
      <xdr:nvPicPr>
        <xdr:cNvPr id="1396" name="Slika 139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90829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132</xdr:row>
      <xdr:rowOff>0</xdr:rowOff>
    </xdr:from>
    <xdr:to>
      <xdr:col>9</xdr:col>
      <xdr:colOff>609600</xdr:colOff>
      <xdr:row>132</xdr:row>
      <xdr:rowOff>914</xdr:rowOff>
    </xdr:to>
    <xdr:pic>
      <xdr:nvPicPr>
        <xdr:cNvPr id="1397" name="Slika 139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90829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132</xdr:row>
      <xdr:rowOff>0</xdr:rowOff>
    </xdr:from>
    <xdr:to>
      <xdr:col>9</xdr:col>
      <xdr:colOff>609600</xdr:colOff>
      <xdr:row>132</xdr:row>
      <xdr:rowOff>2637</xdr:rowOff>
    </xdr:to>
    <xdr:pic>
      <xdr:nvPicPr>
        <xdr:cNvPr id="1398" name="Slika 139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90829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132</xdr:row>
      <xdr:rowOff>0</xdr:rowOff>
    </xdr:from>
    <xdr:to>
      <xdr:col>9</xdr:col>
      <xdr:colOff>1209446</xdr:colOff>
      <xdr:row>132</xdr:row>
      <xdr:rowOff>1701</xdr:rowOff>
    </xdr:to>
    <xdr:pic>
      <xdr:nvPicPr>
        <xdr:cNvPr id="1399" name="Slika 139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90829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132</xdr:row>
      <xdr:rowOff>0</xdr:rowOff>
    </xdr:from>
    <xdr:to>
      <xdr:col>9</xdr:col>
      <xdr:colOff>609600</xdr:colOff>
      <xdr:row>132</xdr:row>
      <xdr:rowOff>2637</xdr:rowOff>
    </xdr:to>
    <xdr:pic>
      <xdr:nvPicPr>
        <xdr:cNvPr id="1400" name="Slika 139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90829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132</xdr:row>
      <xdr:rowOff>0</xdr:rowOff>
    </xdr:from>
    <xdr:to>
      <xdr:col>9</xdr:col>
      <xdr:colOff>1184072</xdr:colOff>
      <xdr:row>132</xdr:row>
      <xdr:rowOff>1701</xdr:rowOff>
    </xdr:to>
    <xdr:pic>
      <xdr:nvPicPr>
        <xdr:cNvPr id="1401" name="Slika 140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90829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132</xdr:row>
      <xdr:rowOff>0</xdr:rowOff>
    </xdr:from>
    <xdr:to>
      <xdr:col>9</xdr:col>
      <xdr:colOff>609600</xdr:colOff>
      <xdr:row>132</xdr:row>
      <xdr:rowOff>0</xdr:rowOff>
    </xdr:to>
    <xdr:pic>
      <xdr:nvPicPr>
        <xdr:cNvPr id="1402" name="Slika 140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390829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132</xdr:row>
      <xdr:rowOff>0</xdr:rowOff>
    </xdr:from>
    <xdr:to>
      <xdr:col>9</xdr:col>
      <xdr:colOff>1028700</xdr:colOff>
      <xdr:row>132</xdr:row>
      <xdr:rowOff>3952</xdr:rowOff>
    </xdr:to>
    <xdr:pic>
      <xdr:nvPicPr>
        <xdr:cNvPr id="1403" name="Slika 140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90829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132</xdr:row>
      <xdr:rowOff>0</xdr:rowOff>
    </xdr:from>
    <xdr:to>
      <xdr:col>9</xdr:col>
      <xdr:colOff>937261</xdr:colOff>
      <xdr:row>132</xdr:row>
      <xdr:rowOff>67784</xdr:rowOff>
    </xdr:to>
    <xdr:pic>
      <xdr:nvPicPr>
        <xdr:cNvPr id="1404" name="Slika 140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90829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132</xdr:row>
      <xdr:rowOff>0</xdr:rowOff>
    </xdr:from>
    <xdr:to>
      <xdr:col>9</xdr:col>
      <xdr:colOff>1036320</xdr:colOff>
      <xdr:row>132</xdr:row>
      <xdr:rowOff>3668</xdr:rowOff>
    </xdr:to>
    <xdr:pic>
      <xdr:nvPicPr>
        <xdr:cNvPr id="1405" name="Slika 140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90829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132</xdr:row>
      <xdr:rowOff>0</xdr:rowOff>
    </xdr:from>
    <xdr:to>
      <xdr:col>9</xdr:col>
      <xdr:colOff>967741</xdr:colOff>
      <xdr:row>133</xdr:row>
      <xdr:rowOff>14444</xdr:rowOff>
    </xdr:to>
    <xdr:pic>
      <xdr:nvPicPr>
        <xdr:cNvPr id="1406" name="Slika 140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90829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132</xdr:row>
      <xdr:rowOff>0</xdr:rowOff>
    </xdr:from>
    <xdr:to>
      <xdr:col>9</xdr:col>
      <xdr:colOff>612139</xdr:colOff>
      <xdr:row>132</xdr:row>
      <xdr:rowOff>198</xdr:rowOff>
    </xdr:to>
    <xdr:pic>
      <xdr:nvPicPr>
        <xdr:cNvPr id="1407" name="Slika 140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90829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132</xdr:row>
      <xdr:rowOff>0</xdr:rowOff>
    </xdr:from>
    <xdr:to>
      <xdr:col>9</xdr:col>
      <xdr:colOff>609600</xdr:colOff>
      <xdr:row>132</xdr:row>
      <xdr:rowOff>2637</xdr:rowOff>
    </xdr:to>
    <xdr:pic>
      <xdr:nvPicPr>
        <xdr:cNvPr id="1408" name="Slika 140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90829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132</xdr:row>
      <xdr:rowOff>0</xdr:rowOff>
    </xdr:from>
    <xdr:to>
      <xdr:col>9</xdr:col>
      <xdr:colOff>1209446</xdr:colOff>
      <xdr:row>132</xdr:row>
      <xdr:rowOff>1701</xdr:rowOff>
    </xdr:to>
    <xdr:pic>
      <xdr:nvPicPr>
        <xdr:cNvPr id="1409" name="Slika 140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90829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132</xdr:row>
      <xdr:rowOff>0</xdr:rowOff>
    </xdr:from>
    <xdr:to>
      <xdr:col>9</xdr:col>
      <xdr:colOff>609600</xdr:colOff>
      <xdr:row>132</xdr:row>
      <xdr:rowOff>2637</xdr:rowOff>
    </xdr:to>
    <xdr:pic>
      <xdr:nvPicPr>
        <xdr:cNvPr id="1410" name="Slika 140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90829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132</xdr:row>
      <xdr:rowOff>0</xdr:rowOff>
    </xdr:from>
    <xdr:to>
      <xdr:col>9</xdr:col>
      <xdr:colOff>1209446</xdr:colOff>
      <xdr:row>132</xdr:row>
      <xdr:rowOff>1701</xdr:rowOff>
    </xdr:to>
    <xdr:pic>
      <xdr:nvPicPr>
        <xdr:cNvPr id="1411" name="Slika 141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90829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132</xdr:row>
      <xdr:rowOff>0</xdr:rowOff>
    </xdr:from>
    <xdr:to>
      <xdr:col>9</xdr:col>
      <xdr:colOff>612037</xdr:colOff>
      <xdr:row>132</xdr:row>
      <xdr:rowOff>2540</xdr:rowOff>
    </xdr:to>
    <xdr:pic>
      <xdr:nvPicPr>
        <xdr:cNvPr id="1412" name="Slika 141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90829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132</xdr:row>
      <xdr:rowOff>0</xdr:rowOff>
    </xdr:from>
    <xdr:to>
      <xdr:col>9</xdr:col>
      <xdr:colOff>642620</xdr:colOff>
      <xdr:row>132</xdr:row>
      <xdr:rowOff>2540</xdr:rowOff>
    </xdr:to>
    <xdr:pic>
      <xdr:nvPicPr>
        <xdr:cNvPr id="1413" name="Slika 141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90829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132</xdr:row>
      <xdr:rowOff>0</xdr:rowOff>
    </xdr:from>
    <xdr:to>
      <xdr:col>9</xdr:col>
      <xdr:colOff>664202</xdr:colOff>
      <xdr:row>133</xdr:row>
      <xdr:rowOff>132080</xdr:rowOff>
    </xdr:to>
    <xdr:pic>
      <xdr:nvPicPr>
        <xdr:cNvPr id="1414" name="Slika 141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90829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132</xdr:row>
      <xdr:rowOff>0</xdr:rowOff>
    </xdr:from>
    <xdr:to>
      <xdr:col>9</xdr:col>
      <xdr:colOff>612140</xdr:colOff>
      <xdr:row>132</xdr:row>
      <xdr:rowOff>0</xdr:rowOff>
    </xdr:to>
    <xdr:pic>
      <xdr:nvPicPr>
        <xdr:cNvPr id="1415" name="Slika 141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390829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132</xdr:row>
      <xdr:rowOff>0</xdr:rowOff>
    </xdr:from>
    <xdr:to>
      <xdr:col>9</xdr:col>
      <xdr:colOff>1184072</xdr:colOff>
      <xdr:row>132</xdr:row>
      <xdr:rowOff>60960</xdr:rowOff>
    </xdr:to>
    <xdr:pic>
      <xdr:nvPicPr>
        <xdr:cNvPr id="1416" name="Slika 141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90829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132</xdr:row>
      <xdr:rowOff>0</xdr:rowOff>
    </xdr:from>
    <xdr:to>
      <xdr:col>9</xdr:col>
      <xdr:colOff>1026160</xdr:colOff>
      <xdr:row>132</xdr:row>
      <xdr:rowOff>93980</xdr:rowOff>
    </xdr:to>
    <xdr:pic>
      <xdr:nvPicPr>
        <xdr:cNvPr id="1417" name="Slika 141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90829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134</xdr:row>
      <xdr:rowOff>0</xdr:rowOff>
    </xdr:from>
    <xdr:to>
      <xdr:col>9</xdr:col>
      <xdr:colOff>1584960</xdr:colOff>
      <xdr:row>134</xdr:row>
      <xdr:rowOff>45720</xdr:rowOff>
    </xdr:to>
    <xdr:pic>
      <xdr:nvPicPr>
        <xdr:cNvPr id="1418" name="Slika 141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84810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134</xdr:row>
      <xdr:rowOff>0</xdr:rowOff>
    </xdr:from>
    <xdr:to>
      <xdr:col>9</xdr:col>
      <xdr:colOff>609600</xdr:colOff>
      <xdr:row>134</xdr:row>
      <xdr:rowOff>914</xdr:rowOff>
    </xdr:to>
    <xdr:pic>
      <xdr:nvPicPr>
        <xdr:cNvPr id="1419" name="Slika 141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84810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134</xdr:row>
      <xdr:rowOff>0</xdr:rowOff>
    </xdr:from>
    <xdr:to>
      <xdr:col>9</xdr:col>
      <xdr:colOff>609600</xdr:colOff>
      <xdr:row>134</xdr:row>
      <xdr:rowOff>2637</xdr:rowOff>
    </xdr:to>
    <xdr:pic>
      <xdr:nvPicPr>
        <xdr:cNvPr id="1420" name="Slika 141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84810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134</xdr:row>
      <xdr:rowOff>0</xdr:rowOff>
    </xdr:from>
    <xdr:to>
      <xdr:col>9</xdr:col>
      <xdr:colOff>1209446</xdr:colOff>
      <xdr:row>134</xdr:row>
      <xdr:rowOff>1701</xdr:rowOff>
    </xdr:to>
    <xdr:pic>
      <xdr:nvPicPr>
        <xdr:cNvPr id="1421" name="Slika 142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84810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134</xdr:row>
      <xdr:rowOff>0</xdr:rowOff>
    </xdr:from>
    <xdr:to>
      <xdr:col>9</xdr:col>
      <xdr:colOff>609600</xdr:colOff>
      <xdr:row>134</xdr:row>
      <xdr:rowOff>2637</xdr:rowOff>
    </xdr:to>
    <xdr:pic>
      <xdr:nvPicPr>
        <xdr:cNvPr id="1422" name="Slika 142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84810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134</xdr:row>
      <xdr:rowOff>0</xdr:rowOff>
    </xdr:from>
    <xdr:to>
      <xdr:col>9</xdr:col>
      <xdr:colOff>1184072</xdr:colOff>
      <xdr:row>134</xdr:row>
      <xdr:rowOff>1701</xdr:rowOff>
    </xdr:to>
    <xdr:pic>
      <xdr:nvPicPr>
        <xdr:cNvPr id="1423" name="Slika 142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84810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134</xdr:row>
      <xdr:rowOff>0</xdr:rowOff>
    </xdr:from>
    <xdr:to>
      <xdr:col>9</xdr:col>
      <xdr:colOff>1028700</xdr:colOff>
      <xdr:row>134</xdr:row>
      <xdr:rowOff>3952</xdr:rowOff>
    </xdr:to>
    <xdr:pic>
      <xdr:nvPicPr>
        <xdr:cNvPr id="1424" name="Slika 142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84810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134</xdr:row>
      <xdr:rowOff>0</xdr:rowOff>
    </xdr:from>
    <xdr:to>
      <xdr:col>9</xdr:col>
      <xdr:colOff>937261</xdr:colOff>
      <xdr:row>134</xdr:row>
      <xdr:rowOff>67784</xdr:rowOff>
    </xdr:to>
    <xdr:pic>
      <xdr:nvPicPr>
        <xdr:cNvPr id="1425" name="Slika 142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84810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134</xdr:row>
      <xdr:rowOff>0</xdr:rowOff>
    </xdr:from>
    <xdr:to>
      <xdr:col>9</xdr:col>
      <xdr:colOff>1036320</xdr:colOff>
      <xdr:row>134</xdr:row>
      <xdr:rowOff>3668</xdr:rowOff>
    </xdr:to>
    <xdr:pic>
      <xdr:nvPicPr>
        <xdr:cNvPr id="1426" name="Slika 142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84810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134</xdr:row>
      <xdr:rowOff>0</xdr:rowOff>
    </xdr:from>
    <xdr:to>
      <xdr:col>9</xdr:col>
      <xdr:colOff>967741</xdr:colOff>
      <xdr:row>135</xdr:row>
      <xdr:rowOff>14444</xdr:rowOff>
    </xdr:to>
    <xdr:pic>
      <xdr:nvPicPr>
        <xdr:cNvPr id="1427" name="Slika 142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84810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134</xdr:row>
      <xdr:rowOff>0</xdr:rowOff>
    </xdr:from>
    <xdr:to>
      <xdr:col>9</xdr:col>
      <xdr:colOff>612139</xdr:colOff>
      <xdr:row>134</xdr:row>
      <xdr:rowOff>198</xdr:rowOff>
    </xdr:to>
    <xdr:pic>
      <xdr:nvPicPr>
        <xdr:cNvPr id="1428" name="Slika 1427"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84810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134</xdr:row>
      <xdr:rowOff>0</xdr:rowOff>
    </xdr:from>
    <xdr:to>
      <xdr:col>9</xdr:col>
      <xdr:colOff>609600</xdr:colOff>
      <xdr:row>134</xdr:row>
      <xdr:rowOff>2637</xdr:rowOff>
    </xdr:to>
    <xdr:pic>
      <xdr:nvPicPr>
        <xdr:cNvPr id="1429" name="Slika 142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84810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134</xdr:row>
      <xdr:rowOff>0</xdr:rowOff>
    </xdr:from>
    <xdr:to>
      <xdr:col>9</xdr:col>
      <xdr:colOff>1209446</xdr:colOff>
      <xdr:row>134</xdr:row>
      <xdr:rowOff>1701</xdr:rowOff>
    </xdr:to>
    <xdr:pic>
      <xdr:nvPicPr>
        <xdr:cNvPr id="1430" name="Slika 142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84810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134</xdr:row>
      <xdr:rowOff>0</xdr:rowOff>
    </xdr:from>
    <xdr:to>
      <xdr:col>9</xdr:col>
      <xdr:colOff>609600</xdr:colOff>
      <xdr:row>134</xdr:row>
      <xdr:rowOff>2637</xdr:rowOff>
    </xdr:to>
    <xdr:pic>
      <xdr:nvPicPr>
        <xdr:cNvPr id="1431" name="Slika 143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84810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134</xdr:row>
      <xdr:rowOff>0</xdr:rowOff>
    </xdr:from>
    <xdr:to>
      <xdr:col>9</xdr:col>
      <xdr:colOff>1209446</xdr:colOff>
      <xdr:row>134</xdr:row>
      <xdr:rowOff>1701</xdr:rowOff>
    </xdr:to>
    <xdr:pic>
      <xdr:nvPicPr>
        <xdr:cNvPr id="1432" name="Slika 143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84810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134</xdr:row>
      <xdr:rowOff>0</xdr:rowOff>
    </xdr:from>
    <xdr:to>
      <xdr:col>9</xdr:col>
      <xdr:colOff>612037</xdr:colOff>
      <xdr:row>134</xdr:row>
      <xdr:rowOff>2540</xdr:rowOff>
    </xdr:to>
    <xdr:pic>
      <xdr:nvPicPr>
        <xdr:cNvPr id="1433" name="Slika 1432"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84810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134</xdr:row>
      <xdr:rowOff>0</xdr:rowOff>
    </xdr:from>
    <xdr:to>
      <xdr:col>9</xdr:col>
      <xdr:colOff>642620</xdr:colOff>
      <xdr:row>134</xdr:row>
      <xdr:rowOff>2540</xdr:rowOff>
    </xdr:to>
    <xdr:pic>
      <xdr:nvPicPr>
        <xdr:cNvPr id="1434" name="Slika 1433"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84810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134</xdr:row>
      <xdr:rowOff>0</xdr:rowOff>
    </xdr:from>
    <xdr:to>
      <xdr:col>9</xdr:col>
      <xdr:colOff>664202</xdr:colOff>
      <xdr:row>135</xdr:row>
      <xdr:rowOff>132080</xdr:rowOff>
    </xdr:to>
    <xdr:pic>
      <xdr:nvPicPr>
        <xdr:cNvPr id="1435" name="Slika 1434"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84810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134</xdr:row>
      <xdr:rowOff>0</xdr:rowOff>
    </xdr:from>
    <xdr:to>
      <xdr:col>9</xdr:col>
      <xdr:colOff>1184072</xdr:colOff>
      <xdr:row>134</xdr:row>
      <xdr:rowOff>60960</xdr:rowOff>
    </xdr:to>
    <xdr:pic>
      <xdr:nvPicPr>
        <xdr:cNvPr id="1436" name="Slika 143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84810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134</xdr:row>
      <xdr:rowOff>0</xdr:rowOff>
    </xdr:from>
    <xdr:to>
      <xdr:col>9</xdr:col>
      <xdr:colOff>1026160</xdr:colOff>
      <xdr:row>134</xdr:row>
      <xdr:rowOff>93980</xdr:rowOff>
    </xdr:to>
    <xdr:pic>
      <xdr:nvPicPr>
        <xdr:cNvPr id="1437" name="Slika 143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84810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136</xdr:row>
      <xdr:rowOff>0</xdr:rowOff>
    </xdr:from>
    <xdr:to>
      <xdr:col>9</xdr:col>
      <xdr:colOff>1584960</xdr:colOff>
      <xdr:row>136</xdr:row>
      <xdr:rowOff>45720</xdr:rowOff>
    </xdr:to>
    <xdr:pic>
      <xdr:nvPicPr>
        <xdr:cNvPr id="1438" name="Slika 143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01574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136</xdr:row>
      <xdr:rowOff>0</xdr:rowOff>
    </xdr:from>
    <xdr:to>
      <xdr:col>9</xdr:col>
      <xdr:colOff>609600</xdr:colOff>
      <xdr:row>136</xdr:row>
      <xdr:rowOff>914</xdr:rowOff>
    </xdr:to>
    <xdr:pic>
      <xdr:nvPicPr>
        <xdr:cNvPr id="1439" name="Slika 143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01574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136</xdr:row>
      <xdr:rowOff>0</xdr:rowOff>
    </xdr:from>
    <xdr:to>
      <xdr:col>9</xdr:col>
      <xdr:colOff>609600</xdr:colOff>
      <xdr:row>136</xdr:row>
      <xdr:rowOff>2637</xdr:rowOff>
    </xdr:to>
    <xdr:pic>
      <xdr:nvPicPr>
        <xdr:cNvPr id="1440" name="Slika 143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01574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136</xdr:row>
      <xdr:rowOff>0</xdr:rowOff>
    </xdr:from>
    <xdr:to>
      <xdr:col>9</xdr:col>
      <xdr:colOff>1209446</xdr:colOff>
      <xdr:row>136</xdr:row>
      <xdr:rowOff>1701</xdr:rowOff>
    </xdr:to>
    <xdr:pic>
      <xdr:nvPicPr>
        <xdr:cNvPr id="1441" name="Slika 144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01574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136</xdr:row>
      <xdr:rowOff>0</xdr:rowOff>
    </xdr:from>
    <xdr:to>
      <xdr:col>9</xdr:col>
      <xdr:colOff>609600</xdr:colOff>
      <xdr:row>136</xdr:row>
      <xdr:rowOff>2637</xdr:rowOff>
    </xdr:to>
    <xdr:pic>
      <xdr:nvPicPr>
        <xdr:cNvPr id="1442" name="Slika 144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01574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136</xdr:row>
      <xdr:rowOff>0</xdr:rowOff>
    </xdr:from>
    <xdr:to>
      <xdr:col>9</xdr:col>
      <xdr:colOff>1184072</xdr:colOff>
      <xdr:row>136</xdr:row>
      <xdr:rowOff>1701</xdr:rowOff>
    </xdr:to>
    <xdr:pic>
      <xdr:nvPicPr>
        <xdr:cNvPr id="1443" name="Slika 144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01574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136</xdr:row>
      <xdr:rowOff>0</xdr:rowOff>
    </xdr:from>
    <xdr:to>
      <xdr:col>9</xdr:col>
      <xdr:colOff>609600</xdr:colOff>
      <xdr:row>136</xdr:row>
      <xdr:rowOff>0</xdr:rowOff>
    </xdr:to>
    <xdr:pic>
      <xdr:nvPicPr>
        <xdr:cNvPr id="1444" name="Slika 144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015740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136</xdr:row>
      <xdr:rowOff>0</xdr:rowOff>
    </xdr:from>
    <xdr:to>
      <xdr:col>9</xdr:col>
      <xdr:colOff>1028700</xdr:colOff>
      <xdr:row>136</xdr:row>
      <xdr:rowOff>3952</xdr:rowOff>
    </xdr:to>
    <xdr:pic>
      <xdr:nvPicPr>
        <xdr:cNvPr id="1445" name="Slika 144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01574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136</xdr:row>
      <xdr:rowOff>0</xdr:rowOff>
    </xdr:from>
    <xdr:to>
      <xdr:col>9</xdr:col>
      <xdr:colOff>937261</xdr:colOff>
      <xdr:row>136</xdr:row>
      <xdr:rowOff>67784</xdr:rowOff>
    </xdr:to>
    <xdr:pic>
      <xdr:nvPicPr>
        <xdr:cNvPr id="1446" name="Slika 144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01574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136</xdr:row>
      <xdr:rowOff>0</xdr:rowOff>
    </xdr:from>
    <xdr:to>
      <xdr:col>9</xdr:col>
      <xdr:colOff>1036320</xdr:colOff>
      <xdr:row>136</xdr:row>
      <xdr:rowOff>3668</xdr:rowOff>
    </xdr:to>
    <xdr:pic>
      <xdr:nvPicPr>
        <xdr:cNvPr id="1447" name="Slika 144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01574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136</xdr:row>
      <xdr:rowOff>0</xdr:rowOff>
    </xdr:from>
    <xdr:to>
      <xdr:col>9</xdr:col>
      <xdr:colOff>967741</xdr:colOff>
      <xdr:row>137</xdr:row>
      <xdr:rowOff>14444</xdr:rowOff>
    </xdr:to>
    <xdr:pic>
      <xdr:nvPicPr>
        <xdr:cNvPr id="1448" name="Slika 144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01574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136</xdr:row>
      <xdr:rowOff>0</xdr:rowOff>
    </xdr:from>
    <xdr:to>
      <xdr:col>9</xdr:col>
      <xdr:colOff>612139</xdr:colOff>
      <xdr:row>136</xdr:row>
      <xdr:rowOff>198</xdr:rowOff>
    </xdr:to>
    <xdr:pic>
      <xdr:nvPicPr>
        <xdr:cNvPr id="1449" name="Slika 144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01574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136</xdr:row>
      <xdr:rowOff>0</xdr:rowOff>
    </xdr:from>
    <xdr:to>
      <xdr:col>9</xdr:col>
      <xdr:colOff>609600</xdr:colOff>
      <xdr:row>136</xdr:row>
      <xdr:rowOff>2637</xdr:rowOff>
    </xdr:to>
    <xdr:pic>
      <xdr:nvPicPr>
        <xdr:cNvPr id="1450" name="Slika 144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01574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136</xdr:row>
      <xdr:rowOff>0</xdr:rowOff>
    </xdr:from>
    <xdr:to>
      <xdr:col>9</xdr:col>
      <xdr:colOff>1209446</xdr:colOff>
      <xdr:row>136</xdr:row>
      <xdr:rowOff>1701</xdr:rowOff>
    </xdr:to>
    <xdr:pic>
      <xdr:nvPicPr>
        <xdr:cNvPr id="1451" name="Slika 145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01574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136</xdr:row>
      <xdr:rowOff>0</xdr:rowOff>
    </xdr:from>
    <xdr:to>
      <xdr:col>9</xdr:col>
      <xdr:colOff>609600</xdr:colOff>
      <xdr:row>136</xdr:row>
      <xdr:rowOff>2637</xdr:rowOff>
    </xdr:to>
    <xdr:pic>
      <xdr:nvPicPr>
        <xdr:cNvPr id="1452" name="Slika 145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01574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136</xdr:row>
      <xdr:rowOff>0</xdr:rowOff>
    </xdr:from>
    <xdr:to>
      <xdr:col>9</xdr:col>
      <xdr:colOff>1209446</xdr:colOff>
      <xdr:row>136</xdr:row>
      <xdr:rowOff>1701</xdr:rowOff>
    </xdr:to>
    <xdr:pic>
      <xdr:nvPicPr>
        <xdr:cNvPr id="1453" name="Slika 145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01574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136</xdr:row>
      <xdr:rowOff>0</xdr:rowOff>
    </xdr:from>
    <xdr:to>
      <xdr:col>9</xdr:col>
      <xdr:colOff>612037</xdr:colOff>
      <xdr:row>136</xdr:row>
      <xdr:rowOff>2540</xdr:rowOff>
    </xdr:to>
    <xdr:pic>
      <xdr:nvPicPr>
        <xdr:cNvPr id="1454" name="Slika 145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01574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136</xdr:row>
      <xdr:rowOff>0</xdr:rowOff>
    </xdr:from>
    <xdr:to>
      <xdr:col>9</xdr:col>
      <xdr:colOff>642620</xdr:colOff>
      <xdr:row>136</xdr:row>
      <xdr:rowOff>2540</xdr:rowOff>
    </xdr:to>
    <xdr:pic>
      <xdr:nvPicPr>
        <xdr:cNvPr id="1455" name="Slika 145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01574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136</xdr:row>
      <xdr:rowOff>0</xdr:rowOff>
    </xdr:from>
    <xdr:to>
      <xdr:col>9</xdr:col>
      <xdr:colOff>664202</xdr:colOff>
      <xdr:row>137</xdr:row>
      <xdr:rowOff>132080</xdr:rowOff>
    </xdr:to>
    <xdr:pic>
      <xdr:nvPicPr>
        <xdr:cNvPr id="1456" name="Slika 145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01574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136</xdr:row>
      <xdr:rowOff>0</xdr:rowOff>
    </xdr:from>
    <xdr:to>
      <xdr:col>9</xdr:col>
      <xdr:colOff>612140</xdr:colOff>
      <xdr:row>136</xdr:row>
      <xdr:rowOff>0</xdr:rowOff>
    </xdr:to>
    <xdr:pic>
      <xdr:nvPicPr>
        <xdr:cNvPr id="1457" name="Slika 145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015740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136</xdr:row>
      <xdr:rowOff>0</xdr:rowOff>
    </xdr:from>
    <xdr:to>
      <xdr:col>9</xdr:col>
      <xdr:colOff>1184072</xdr:colOff>
      <xdr:row>136</xdr:row>
      <xdr:rowOff>60960</xdr:rowOff>
    </xdr:to>
    <xdr:pic>
      <xdr:nvPicPr>
        <xdr:cNvPr id="1458" name="Slika 145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01574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136</xdr:row>
      <xdr:rowOff>0</xdr:rowOff>
    </xdr:from>
    <xdr:to>
      <xdr:col>9</xdr:col>
      <xdr:colOff>1026160</xdr:colOff>
      <xdr:row>136</xdr:row>
      <xdr:rowOff>93980</xdr:rowOff>
    </xdr:to>
    <xdr:pic>
      <xdr:nvPicPr>
        <xdr:cNvPr id="1459" name="Slika 145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01574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138</xdr:row>
      <xdr:rowOff>0</xdr:rowOff>
    </xdr:from>
    <xdr:to>
      <xdr:col>9</xdr:col>
      <xdr:colOff>1584960</xdr:colOff>
      <xdr:row>138</xdr:row>
      <xdr:rowOff>45720</xdr:rowOff>
    </xdr:to>
    <xdr:pic>
      <xdr:nvPicPr>
        <xdr:cNvPr id="1460" name="Slika 145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395554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138</xdr:row>
      <xdr:rowOff>0</xdr:rowOff>
    </xdr:from>
    <xdr:to>
      <xdr:col>9</xdr:col>
      <xdr:colOff>609600</xdr:colOff>
      <xdr:row>138</xdr:row>
      <xdr:rowOff>914</xdr:rowOff>
    </xdr:to>
    <xdr:pic>
      <xdr:nvPicPr>
        <xdr:cNvPr id="1461" name="Slika 146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395554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138</xdr:row>
      <xdr:rowOff>0</xdr:rowOff>
    </xdr:from>
    <xdr:to>
      <xdr:col>9</xdr:col>
      <xdr:colOff>609600</xdr:colOff>
      <xdr:row>138</xdr:row>
      <xdr:rowOff>2637</xdr:rowOff>
    </xdr:to>
    <xdr:pic>
      <xdr:nvPicPr>
        <xdr:cNvPr id="1462" name="Slika 146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95554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138</xdr:row>
      <xdr:rowOff>0</xdr:rowOff>
    </xdr:from>
    <xdr:to>
      <xdr:col>9</xdr:col>
      <xdr:colOff>1209446</xdr:colOff>
      <xdr:row>138</xdr:row>
      <xdr:rowOff>1701</xdr:rowOff>
    </xdr:to>
    <xdr:pic>
      <xdr:nvPicPr>
        <xdr:cNvPr id="1463" name="Slika 146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95554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138</xdr:row>
      <xdr:rowOff>0</xdr:rowOff>
    </xdr:from>
    <xdr:to>
      <xdr:col>9</xdr:col>
      <xdr:colOff>609600</xdr:colOff>
      <xdr:row>138</xdr:row>
      <xdr:rowOff>2637</xdr:rowOff>
    </xdr:to>
    <xdr:pic>
      <xdr:nvPicPr>
        <xdr:cNvPr id="1464" name="Slika 146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395554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138</xdr:row>
      <xdr:rowOff>0</xdr:rowOff>
    </xdr:from>
    <xdr:to>
      <xdr:col>9</xdr:col>
      <xdr:colOff>1184072</xdr:colOff>
      <xdr:row>138</xdr:row>
      <xdr:rowOff>1701</xdr:rowOff>
    </xdr:to>
    <xdr:pic>
      <xdr:nvPicPr>
        <xdr:cNvPr id="1465" name="Slika 146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95554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138</xdr:row>
      <xdr:rowOff>0</xdr:rowOff>
    </xdr:from>
    <xdr:to>
      <xdr:col>9</xdr:col>
      <xdr:colOff>1028700</xdr:colOff>
      <xdr:row>138</xdr:row>
      <xdr:rowOff>3952</xdr:rowOff>
    </xdr:to>
    <xdr:pic>
      <xdr:nvPicPr>
        <xdr:cNvPr id="1466" name="Slika 146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395554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138</xdr:row>
      <xdr:rowOff>0</xdr:rowOff>
    </xdr:from>
    <xdr:to>
      <xdr:col>9</xdr:col>
      <xdr:colOff>937261</xdr:colOff>
      <xdr:row>138</xdr:row>
      <xdr:rowOff>67784</xdr:rowOff>
    </xdr:to>
    <xdr:pic>
      <xdr:nvPicPr>
        <xdr:cNvPr id="1467" name="Slika 146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395554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138</xdr:row>
      <xdr:rowOff>0</xdr:rowOff>
    </xdr:from>
    <xdr:to>
      <xdr:col>9</xdr:col>
      <xdr:colOff>1036320</xdr:colOff>
      <xdr:row>138</xdr:row>
      <xdr:rowOff>3668</xdr:rowOff>
    </xdr:to>
    <xdr:pic>
      <xdr:nvPicPr>
        <xdr:cNvPr id="1468" name="Slika 146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395554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138</xdr:row>
      <xdr:rowOff>0</xdr:rowOff>
    </xdr:from>
    <xdr:to>
      <xdr:col>9</xdr:col>
      <xdr:colOff>967741</xdr:colOff>
      <xdr:row>139</xdr:row>
      <xdr:rowOff>14444</xdr:rowOff>
    </xdr:to>
    <xdr:pic>
      <xdr:nvPicPr>
        <xdr:cNvPr id="1469" name="Slika 146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395554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138</xdr:row>
      <xdr:rowOff>0</xdr:rowOff>
    </xdr:from>
    <xdr:to>
      <xdr:col>9</xdr:col>
      <xdr:colOff>612139</xdr:colOff>
      <xdr:row>138</xdr:row>
      <xdr:rowOff>198</xdr:rowOff>
    </xdr:to>
    <xdr:pic>
      <xdr:nvPicPr>
        <xdr:cNvPr id="1470" name="Slika 146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395554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138</xdr:row>
      <xdr:rowOff>0</xdr:rowOff>
    </xdr:from>
    <xdr:to>
      <xdr:col>9</xdr:col>
      <xdr:colOff>609600</xdr:colOff>
      <xdr:row>138</xdr:row>
      <xdr:rowOff>2637</xdr:rowOff>
    </xdr:to>
    <xdr:pic>
      <xdr:nvPicPr>
        <xdr:cNvPr id="1471" name="Slika 147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95554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138</xdr:row>
      <xdr:rowOff>0</xdr:rowOff>
    </xdr:from>
    <xdr:to>
      <xdr:col>9</xdr:col>
      <xdr:colOff>1209446</xdr:colOff>
      <xdr:row>138</xdr:row>
      <xdr:rowOff>1701</xdr:rowOff>
    </xdr:to>
    <xdr:pic>
      <xdr:nvPicPr>
        <xdr:cNvPr id="1472" name="Slika 147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95554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138</xdr:row>
      <xdr:rowOff>0</xdr:rowOff>
    </xdr:from>
    <xdr:to>
      <xdr:col>9</xdr:col>
      <xdr:colOff>609600</xdr:colOff>
      <xdr:row>138</xdr:row>
      <xdr:rowOff>2637</xdr:rowOff>
    </xdr:to>
    <xdr:pic>
      <xdr:nvPicPr>
        <xdr:cNvPr id="1473" name="Slika 147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395554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138</xdr:row>
      <xdr:rowOff>0</xdr:rowOff>
    </xdr:from>
    <xdr:to>
      <xdr:col>9</xdr:col>
      <xdr:colOff>1209446</xdr:colOff>
      <xdr:row>138</xdr:row>
      <xdr:rowOff>1701</xdr:rowOff>
    </xdr:to>
    <xdr:pic>
      <xdr:nvPicPr>
        <xdr:cNvPr id="1474" name="Slika 147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395554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138</xdr:row>
      <xdr:rowOff>0</xdr:rowOff>
    </xdr:from>
    <xdr:to>
      <xdr:col>9</xdr:col>
      <xdr:colOff>612037</xdr:colOff>
      <xdr:row>138</xdr:row>
      <xdr:rowOff>2540</xdr:rowOff>
    </xdr:to>
    <xdr:pic>
      <xdr:nvPicPr>
        <xdr:cNvPr id="1475" name="Slika 147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395554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138</xdr:row>
      <xdr:rowOff>0</xdr:rowOff>
    </xdr:from>
    <xdr:to>
      <xdr:col>9</xdr:col>
      <xdr:colOff>642620</xdr:colOff>
      <xdr:row>138</xdr:row>
      <xdr:rowOff>2540</xdr:rowOff>
    </xdr:to>
    <xdr:pic>
      <xdr:nvPicPr>
        <xdr:cNvPr id="1476" name="Slika 147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395554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138</xdr:row>
      <xdr:rowOff>0</xdr:rowOff>
    </xdr:from>
    <xdr:to>
      <xdr:col>9</xdr:col>
      <xdr:colOff>664202</xdr:colOff>
      <xdr:row>139</xdr:row>
      <xdr:rowOff>132080</xdr:rowOff>
    </xdr:to>
    <xdr:pic>
      <xdr:nvPicPr>
        <xdr:cNvPr id="1477" name="Slika 147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395554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138</xdr:row>
      <xdr:rowOff>0</xdr:rowOff>
    </xdr:from>
    <xdr:to>
      <xdr:col>9</xdr:col>
      <xdr:colOff>1184072</xdr:colOff>
      <xdr:row>138</xdr:row>
      <xdr:rowOff>60960</xdr:rowOff>
    </xdr:to>
    <xdr:pic>
      <xdr:nvPicPr>
        <xdr:cNvPr id="1478" name="Slika 147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395554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138</xdr:row>
      <xdr:rowOff>0</xdr:rowOff>
    </xdr:from>
    <xdr:to>
      <xdr:col>9</xdr:col>
      <xdr:colOff>1026160</xdr:colOff>
      <xdr:row>138</xdr:row>
      <xdr:rowOff>93980</xdr:rowOff>
    </xdr:to>
    <xdr:pic>
      <xdr:nvPicPr>
        <xdr:cNvPr id="1479" name="Slika 147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395554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140</xdr:row>
      <xdr:rowOff>0</xdr:rowOff>
    </xdr:from>
    <xdr:to>
      <xdr:col>9</xdr:col>
      <xdr:colOff>1584960</xdr:colOff>
      <xdr:row>140</xdr:row>
      <xdr:rowOff>45720</xdr:rowOff>
    </xdr:to>
    <xdr:pic>
      <xdr:nvPicPr>
        <xdr:cNvPr id="1480" name="Slika 147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04698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140</xdr:row>
      <xdr:rowOff>0</xdr:rowOff>
    </xdr:from>
    <xdr:to>
      <xdr:col>9</xdr:col>
      <xdr:colOff>609600</xdr:colOff>
      <xdr:row>140</xdr:row>
      <xdr:rowOff>914</xdr:rowOff>
    </xdr:to>
    <xdr:pic>
      <xdr:nvPicPr>
        <xdr:cNvPr id="1481" name="Slika 148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04698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140</xdr:row>
      <xdr:rowOff>0</xdr:rowOff>
    </xdr:from>
    <xdr:to>
      <xdr:col>9</xdr:col>
      <xdr:colOff>609600</xdr:colOff>
      <xdr:row>140</xdr:row>
      <xdr:rowOff>2637</xdr:rowOff>
    </xdr:to>
    <xdr:pic>
      <xdr:nvPicPr>
        <xdr:cNvPr id="1482" name="Slika 148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04698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140</xdr:row>
      <xdr:rowOff>0</xdr:rowOff>
    </xdr:from>
    <xdr:to>
      <xdr:col>9</xdr:col>
      <xdr:colOff>1209446</xdr:colOff>
      <xdr:row>140</xdr:row>
      <xdr:rowOff>1701</xdr:rowOff>
    </xdr:to>
    <xdr:pic>
      <xdr:nvPicPr>
        <xdr:cNvPr id="1483" name="Slika 148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04698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140</xdr:row>
      <xdr:rowOff>0</xdr:rowOff>
    </xdr:from>
    <xdr:to>
      <xdr:col>9</xdr:col>
      <xdr:colOff>609600</xdr:colOff>
      <xdr:row>140</xdr:row>
      <xdr:rowOff>2637</xdr:rowOff>
    </xdr:to>
    <xdr:pic>
      <xdr:nvPicPr>
        <xdr:cNvPr id="1484" name="Slika 148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04698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140</xdr:row>
      <xdr:rowOff>0</xdr:rowOff>
    </xdr:from>
    <xdr:to>
      <xdr:col>9</xdr:col>
      <xdr:colOff>1184072</xdr:colOff>
      <xdr:row>140</xdr:row>
      <xdr:rowOff>1701</xdr:rowOff>
    </xdr:to>
    <xdr:pic>
      <xdr:nvPicPr>
        <xdr:cNvPr id="1485" name="Slika 148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04698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140</xdr:row>
      <xdr:rowOff>0</xdr:rowOff>
    </xdr:from>
    <xdr:to>
      <xdr:col>9</xdr:col>
      <xdr:colOff>609600</xdr:colOff>
      <xdr:row>140</xdr:row>
      <xdr:rowOff>0</xdr:rowOff>
    </xdr:to>
    <xdr:pic>
      <xdr:nvPicPr>
        <xdr:cNvPr id="1486" name="Slika 148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046982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140</xdr:row>
      <xdr:rowOff>0</xdr:rowOff>
    </xdr:from>
    <xdr:to>
      <xdr:col>9</xdr:col>
      <xdr:colOff>1028700</xdr:colOff>
      <xdr:row>140</xdr:row>
      <xdr:rowOff>3952</xdr:rowOff>
    </xdr:to>
    <xdr:pic>
      <xdr:nvPicPr>
        <xdr:cNvPr id="1487" name="Slika 148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04698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140</xdr:row>
      <xdr:rowOff>0</xdr:rowOff>
    </xdr:from>
    <xdr:to>
      <xdr:col>9</xdr:col>
      <xdr:colOff>937261</xdr:colOff>
      <xdr:row>140</xdr:row>
      <xdr:rowOff>67784</xdr:rowOff>
    </xdr:to>
    <xdr:pic>
      <xdr:nvPicPr>
        <xdr:cNvPr id="1488" name="Slika 148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04698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140</xdr:row>
      <xdr:rowOff>0</xdr:rowOff>
    </xdr:from>
    <xdr:to>
      <xdr:col>9</xdr:col>
      <xdr:colOff>1036320</xdr:colOff>
      <xdr:row>140</xdr:row>
      <xdr:rowOff>3668</xdr:rowOff>
    </xdr:to>
    <xdr:pic>
      <xdr:nvPicPr>
        <xdr:cNvPr id="1489" name="Slika 148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04698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140</xdr:row>
      <xdr:rowOff>0</xdr:rowOff>
    </xdr:from>
    <xdr:to>
      <xdr:col>9</xdr:col>
      <xdr:colOff>967741</xdr:colOff>
      <xdr:row>141</xdr:row>
      <xdr:rowOff>14444</xdr:rowOff>
    </xdr:to>
    <xdr:pic>
      <xdr:nvPicPr>
        <xdr:cNvPr id="1490" name="Slika 148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04698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140</xdr:row>
      <xdr:rowOff>0</xdr:rowOff>
    </xdr:from>
    <xdr:to>
      <xdr:col>9</xdr:col>
      <xdr:colOff>612139</xdr:colOff>
      <xdr:row>140</xdr:row>
      <xdr:rowOff>198</xdr:rowOff>
    </xdr:to>
    <xdr:pic>
      <xdr:nvPicPr>
        <xdr:cNvPr id="1491" name="Slika 149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04698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140</xdr:row>
      <xdr:rowOff>0</xdr:rowOff>
    </xdr:from>
    <xdr:to>
      <xdr:col>9</xdr:col>
      <xdr:colOff>609600</xdr:colOff>
      <xdr:row>140</xdr:row>
      <xdr:rowOff>2637</xdr:rowOff>
    </xdr:to>
    <xdr:pic>
      <xdr:nvPicPr>
        <xdr:cNvPr id="1492" name="Slika 149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04698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140</xdr:row>
      <xdr:rowOff>0</xdr:rowOff>
    </xdr:from>
    <xdr:to>
      <xdr:col>9</xdr:col>
      <xdr:colOff>1209446</xdr:colOff>
      <xdr:row>140</xdr:row>
      <xdr:rowOff>1701</xdr:rowOff>
    </xdr:to>
    <xdr:pic>
      <xdr:nvPicPr>
        <xdr:cNvPr id="1493" name="Slika 149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04698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140</xdr:row>
      <xdr:rowOff>0</xdr:rowOff>
    </xdr:from>
    <xdr:to>
      <xdr:col>9</xdr:col>
      <xdr:colOff>609600</xdr:colOff>
      <xdr:row>140</xdr:row>
      <xdr:rowOff>2637</xdr:rowOff>
    </xdr:to>
    <xdr:pic>
      <xdr:nvPicPr>
        <xdr:cNvPr id="1494" name="Slika 149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04698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140</xdr:row>
      <xdr:rowOff>0</xdr:rowOff>
    </xdr:from>
    <xdr:to>
      <xdr:col>9</xdr:col>
      <xdr:colOff>1209446</xdr:colOff>
      <xdr:row>140</xdr:row>
      <xdr:rowOff>1701</xdr:rowOff>
    </xdr:to>
    <xdr:pic>
      <xdr:nvPicPr>
        <xdr:cNvPr id="1495" name="Slika 149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04698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140</xdr:row>
      <xdr:rowOff>0</xdr:rowOff>
    </xdr:from>
    <xdr:to>
      <xdr:col>9</xdr:col>
      <xdr:colOff>612037</xdr:colOff>
      <xdr:row>140</xdr:row>
      <xdr:rowOff>2540</xdr:rowOff>
    </xdr:to>
    <xdr:pic>
      <xdr:nvPicPr>
        <xdr:cNvPr id="1496" name="Slika 149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04698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140</xdr:row>
      <xdr:rowOff>0</xdr:rowOff>
    </xdr:from>
    <xdr:to>
      <xdr:col>9</xdr:col>
      <xdr:colOff>642620</xdr:colOff>
      <xdr:row>140</xdr:row>
      <xdr:rowOff>2540</xdr:rowOff>
    </xdr:to>
    <xdr:pic>
      <xdr:nvPicPr>
        <xdr:cNvPr id="1497" name="Slika 149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04698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140</xdr:row>
      <xdr:rowOff>0</xdr:rowOff>
    </xdr:from>
    <xdr:to>
      <xdr:col>9</xdr:col>
      <xdr:colOff>664202</xdr:colOff>
      <xdr:row>141</xdr:row>
      <xdr:rowOff>132080</xdr:rowOff>
    </xdr:to>
    <xdr:pic>
      <xdr:nvPicPr>
        <xdr:cNvPr id="1498" name="Slika 149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04698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140</xdr:row>
      <xdr:rowOff>0</xdr:rowOff>
    </xdr:from>
    <xdr:to>
      <xdr:col>9</xdr:col>
      <xdr:colOff>612140</xdr:colOff>
      <xdr:row>140</xdr:row>
      <xdr:rowOff>0</xdr:rowOff>
    </xdr:to>
    <xdr:pic>
      <xdr:nvPicPr>
        <xdr:cNvPr id="1499" name="Slika 149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046982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140</xdr:row>
      <xdr:rowOff>0</xdr:rowOff>
    </xdr:from>
    <xdr:to>
      <xdr:col>9</xdr:col>
      <xdr:colOff>1184072</xdr:colOff>
      <xdr:row>140</xdr:row>
      <xdr:rowOff>60960</xdr:rowOff>
    </xdr:to>
    <xdr:pic>
      <xdr:nvPicPr>
        <xdr:cNvPr id="1500" name="Slika 149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04698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140</xdr:row>
      <xdr:rowOff>0</xdr:rowOff>
    </xdr:from>
    <xdr:to>
      <xdr:col>9</xdr:col>
      <xdr:colOff>1026160</xdr:colOff>
      <xdr:row>140</xdr:row>
      <xdr:rowOff>93980</xdr:rowOff>
    </xdr:to>
    <xdr:pic>
      <xdr:nvPicPr>
        <xdr:cNvPr id="1501" name="Slika 150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04698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142</xdr:row>
      <xdr:rowOff>0</xdr:rowOff>
    </xdr:from>
    <xdr:to>
      <xdr:col>9</xdr:col>
      <xdr:colOff>1584960</xdr:colOff>
      <xdr:row>142</xdr:row>
      <xdr:rowOff>45720</xdr:rowOff>
    </xdr:to>
    <xdr:pic>
      <xdr:nvPicPr>
        <xdr:cNvPr id="1502" name="Slika 150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16966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142</xdr:row>
      <xdr:rowOff>0</xdr:rowOff>
    </xdr:from>
    <xdr:to>
      <xdr:col>9</xdr:col>
      <xdr:colOff>609600</xdr:colOff>
      <xdr:row>142</xdr:row>
      <xdr:rowOff>914</xdr:rowOff>
    </xdr:to>
    <xdr:pic>
      <xdr:nvPicPr>
        <xdr:cNvPr id="1503" name="Slika 150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16966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142</xdr:row>
      <xdr:rowOff>0</xdr:rowOff>
    </xdr:from>
    <xdr:to>
      <xdr:col>9</xdr:col>
      <xdr:colOff>609600</xdr:colOff>
      <xdr:row>142</xdr:row>
      <xdr:rowOff>2637</xdr:rowOff>
    </xdr:to>
    <xdr:pic>
      <xdr:nvPicPr>
        <xdr:cNvPr id="1504" name="Slika 150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16966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142</xdr:row>
      <xdr:rowOff>0</xdr:rowOff>
    </xdr:from>
    <xdr:to>
      <xdr:col>9</xdr:col>
      <xdr:colOff>1209446</xdr:colOff>
      <xdr:row>142</xdr:row>
      <xdr:rowOff>1701</xdr:rowOff>
    </xdr:to>
    <xdr:pic>
      <xdr:nvPicPr>
        <xdr:cNvPr id="1505" name="Slika 150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16966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142</xdr:row>
      <xdr:rowOff>0</xdr:rowOff>
    </xdr:from>
    <xdr:to>
      <xdr:col>9</xdr:col>
      <xdr:colOff>609600</xdr:colOff>
      <xdr:row>142</xdr:row>
      <xdr:rowOff>2637</xdr:rowOff>
    </xdr:to>
    <xdr:pic>
      <xdr:nvPicPr>
        <xdr:cNvPr id="1506" name="Slika 150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16966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142</xdr:row>
      <xdr:rowOff>0</xdr:rowOff>
    </xdr:from>
    <xdr:to>
      <xdr:col>9</xdr:col>
      <xdr:colOff>1184072</xdr:colOff>
      <xdr:row>142</xdr:row>
      <xdr:rowOff>1701</xdr:rowOff>
    </xdr:to>
    <xdr:pic>
      <xdr:nvPicPr>
        <xdr:cNvPr id="1507" name="Slika 150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16966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142</xdr:row>
      <xdr:rowOff>0</xdr:rowOff>
    </xdr:from>
    <xdr:to>
      <xdr:col>9</xdr:col>
      <xdr:colOff>1028700</xdr:colOff>
      <xdr:row>142</xdr:row>
      <xdr:rowOff>3952</xdr:rowOff>
    </xdr:to>
    <xdr:pic>
      <xdr:nvPicPr>
        <xdr:cNvPr id="1508" name="Slika 150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16966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142</xdr:row>
      <xdr:rowOff>0</xdr:rowOff>
    </xdr:from>
    <xdr:to>
      <xdr:col>9</xdr:col>
      <xdr:colOff>937261</xdr:colOff>
      <xdr:row>142</xdr:row>
      <xdr:rowOff>67784</xdr:rowOff>
    </xdr:to>
    <xdr:pic>
      <xdr:nvPicPr>
        <xdr:cNvPr id="1509" name="Slika 150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16966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142</xdr:row>
      <xdr:rowOff>0</xdr:rowOff>
    </xdr:from>
    <xdr:to>
      <xdr:col>9</xdr:col>
      <xdr:colOff>1036320</xdr:colOff>
      <xdr:row>142</xdr:row>
      <xdr:rowOff>3668</xdr:rowOff>
    </xdr:to>
    <xdr:pic>
      <xdr:nvPicPr>
        <xdr:cNvPr id="1510" name="Slika 150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16966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142</xdr:row>
      <xdr:rowOff>0</xdr:rowOff>
    </xdr:from>
    <xdr:to>
      <xdr:col>9</xdr:col>
      <xdr:colOff>967741</xdr:colOff>
      <xdr:row>143</xdr:row>
      <xdr:rowOff>14444</xdr:rowOff>
    </xdr:to>
    <xdr:pic>
      <xdr:nvPicPr>
        <xdr:cNvPr id="1511" name="Slika 151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16966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142</xdr:row>
      <xdr:rowOff>0</xdr:rowOff>
    </xdr:from>
    <xdr:to>
      <xdr:col>9</xdr:col>
      <xdr:colOff>612139</xdr:colOff>
      <xdr:row>142</xdr:row>
      <xdr:rowOff>198</xdr:rowOff>
    </xdr:to>
    <xdr:pic>
      <xdr:nvPicPr>
        <xdr:cNvPr id="1512" name="Slika 151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16966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142</xdr:row>
      <xdr:rowOff>0</xdr:rowOff>
    </xdr:from>
    <xdr:to>
      <xdr:col>9</xdr:col>
      <xdr:colOff>609600</xdr:colOff>
      <xdr:row>142</xdr:row>
      <xdr:rowOff>2637</xdr:rowOff>
    </xdr:to>
    <xdr:pic>
      <xdr:nvPicPr>
        <xdr:cNvPr id="1513" name="Slika 151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16966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142</xdr:row>
      <xdr:rowOff>0</xdr:rowOff>
    </xdr:from>
    <xdr:to>
      <xdr:col>9</xdr:col>
      <xdr:colOff>1209446</xdr:colOff>
      <xdr:row>142</xdr:row>
      <xdr:rowOff>1701</xdr:rowOff>
    </xdr:to>
    <xdr:pic>
      <xdr:nvPicPr>
        <xdr:cNvPr id="1514" name="Slika 151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16966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142</xdr:row>
      <xdr:rowOff>0</xdr:rowOff>
    </xdr:from>
    <xdr:to>
      <xdr:col>9</xdr:col>
      <xdr:colOff>609600</xdr:colOff>
      <xdr:row>142</xdr:row>
      <xdr:rowOff>2637</xdr:rowOff>
    </xdr:to>
    <xdr:pic>
      <xdr:nvPicPr>
        <xdr:cNvPr id="1515" name="Slika 151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16966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142</xdr:row>
      <xdr:rowOff>0</xdr:rowOff>
    </xdr:from>
    <xdr:to>
      <xdr:col>9</xdr:col>
      <xdr:colOff>1209446</xdr:colOff>
      <xdr:row>142</xdr:row>
      <xdr:rowOff>1701</xdr:rowOff>
    </xdr:to>
    <xdr:pic>
      <xdr:nvPicPr>
        <xdr:cNvPr id="1516" name="Slika 151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16966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142</xdr:row>
      <xdr:rowOff>0</xdr:rowOff>
    </xdr:from>
    <xdr:to>
      <xdr:col>9</xdr:col>
      <xdr:colOff>612037</xdr:colOff>
      <xdr:row>142</xdr:row>
      <xdr:rowOff>2540</xdr:rowOff>
    </xdr:to>
    <xdr:pic>
      <xdr:nvPicPr>
        <xdr:cNvPr id="1517" name="Slika 151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16966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142</xdr:row>
      <xdr:rowOff>0</xdr:rowOff>
    </xdr:from>
    <xdr:to>
      <xdr:col>9</xdr:col>
      <xdr:colOff>642620</xdr:colOff>
      <xdr:row>142</xdr:row>
      <xdr:rowOff>2540</xdr:rowOff>
    </xdr:to>
    <xdr:pic>
      <xdr:nvPicPr>
        <xdr:cNvPr id="1518" name="Slika 151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16966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142</xdr:row>
      <xdr:rowOff>0</xdr:rowOff>
    </xdr:from>
    <xdr:to>
      <xdr:col>9</xdr:col>
      <xdr:colOff>664202</xdr:colOff>
      <xdr:row>143</xdr:row>
      <xdr:rowOff>132080</xdr:rowOff>
    </xdr:to>
    <xdr:pic>
      <xdr:nvPicPr>
        <xdr:cNvPr id="1519" name="Slika 151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16966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142</xdr:row>
      <xdr:rowOff>0</xdr:rowOff>
    </xdr:from>
    <xdr:to>
      <xdr:col>9</xdr:col>
      <xdr:colOff>1184072</xdr:colOff>
      <xdr:row>142</xdr:row>
      <xdr:rowOff>60960</xdr:rowOff>
    </xdr:to>
    <xdr:pic>
      <xdr:nvPicPr>
        <xdr:cNvPr id="1520" name="Slika 151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16966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142</xdr:row>
      <xdr:rowOff>0</xdr:rowOff>
    </xdr:from>
    <xdr:to>
      <xdr:col>9</xdr:col>
      <xdr:colOff>1026160</xdr:colOff>
      <xdr:row>142</xdr:row>
      <xdr:rowOff>93980</xdr:rowOff>
    </xdr:to>
    <xdr:pic>
      <xdr:nvPicPr>
        <xdr:cNvPr id="1521" name="Slika 152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16966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144</xdr:row>
      <xdr:rowOff>0</xdr:rowOff>
    </xdr:from>
    <xdr:to>
      <xdr:col>9</xdr:col>
      <xdr:colOff>1584960</xdr:colOff>
      <xdr:row>144</xdr:row>
      <xdr:rowOff>45720</xdr:rowOff>
    </xdr:to>
    <xdr:pic>
      <xdr:nvPicPr>
        <xdr:cNvPr id="1522" name="Slika 152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23062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144</xdr:row>
      <xdr:rowOff>0</xdr:rowOff>
    </xdr:from>
    <xdr:to>
      <xdr:col>9</xdr:col>
      <xdr:colOff>609600</xdr:colOff>
      <xdr:row>144</xdr:row>
      <xdr:rowOff>914</xdr:rowOff>
    </xdr:to>
    <xdr:pic>
      <xdr:nvPicPr>
        <xdr:cNvPr id="1523" name="Slika 152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23062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144</xdr:row>
      <xdr:rowOff>0</xdr:rowOff>
    </xdr:from>
    <xdr:to>
      <xdr:col>9</xdr:col>
      <xdr:colOff>609600</xdr:colOff>
      <xdr:row>144</xdr:row>
      <xdr:rowOff>2637</xdr:rowOff>
    </xdr:to>
    <xdr:pic>
      <xdr:nvPicPr>
        <xdr:cNvPr id="1524" name="Slika 152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23062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144</xdr:row>
      <xdr:rowOff>0</xdr:rowOff>
    </xdr:from>
    <xdr:to>
      <xdr:col>9</xdr:col>
      <xdr:colOff>1209446</xdr:colOff>
      <xdr:row>144</xdr:row>
      <xdr:rowOff>1701</xdr:rowOff>
    </xdr:to>
    <xdr:pic>
      <xdr:nvPicPr>
        <xdr:cNvPr id="1525" name="Slika 152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23062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144</xdr:row>
      <xdr:rowOff>0</xdr:rowOff>
    </xdr:from>
    <xdr:to>
      <xdr:col>9</xdr:col>
      <xdr:colOff>609600</xdr:colOff>
      <xdr:row>144</xdr:row>
      <xdr:rowOff>2637</xdr:rowOff>
    </xdr:to>
    <xdr:pic>
      <xdr:nvPicPr>
        <xdr:cNvPr id="1526" name="Slika 152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23062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144</xdr:row>
      <xdr:rowOff>0</xdr:rowOff>
    </xdr:from>
    <xdr:to>
      <xdr:col>9</xdr:col>
      <xdr:colOff>1184072</xdr:colOff>
      <xdr:row>144</xdr:row>
      <xdr:rowOff>1701</xdr:rowOff>
    </xdr:to>
    <xdr:pic>
      <xdr:nvPicPr>
        <xdr:cNvPr id="1527" name="Slika 152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23062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144</xdr:row>
      <xdr:rowOff>0</xdr:rowOff>
    </xdr:from>
    <xdr:to>
      <xdr:col>9</xdr:col>
      <xdr:colOff>609600</xdr:colOff>
      <xdr:row>144</xdr:row>
      <xdr:rowOff>0</xdr:rowOff>
    </xdr:to>
    <xdr:pic>
      <xdr:nvPicPr>
        <xdr:cNvPr id="1528" name="Slika 152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230624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144</xdr:row>
      <xdr:rowOff>0</xdr:rowOff>
    </xdr:from>
    <xdr:to>
      <xdr:col>9</xdr:col>
      <xdr:colOff>1028700</xdr:colOff>
      <xdr:row>144</xdr:row>
      <xdr:rowOff>3952</xdr:rowOff>
    </xdr:to>
    <xdr:pic>
      <xdr:nvPicPr>
        <xdr:cNvPr id="1529" name="Slika 152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23062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144</xdr:row>
      <xdr:rowOff>0</xdr:rowOff>
    </xdr:from>
    <xdr:to>
      <xdr:col>9</xdr:col>
      <xdr:colOff>937261</xdr:colOff>
      <xdr:row>144</xdr:row>
      <xdr:rowOff>67784</xdr:rowOff>
    </xdr:to>
    <xdr:pic>
      <xdr:nvPicPr>
        <xdr:cNvPr id="1530" name="Slika 152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23062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144</xdr:row>
      <xdr:rowOff>0</xdr:rowOff>
    </xdr:from>
    <xdr:to>
      <xdr:col>9</xdr:col>
      <xdr:colOff>1036320</xdr:colOff>
      <xdr:row>144</xdr:row>
      <xdr:rowOff>3668</xdr:rowOff>
    </xdr:to>
    <xdr:pic>
      <xdr:nvPicPr>
        <xdr:cNvPr id="1531" name="Slika 153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23062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144</xdr:row>
      <xdr:rowOff>0</xdr:rowOff>
    </xdr:from>
    <xdr:to>
      <xdr:col>9</xdr:col>
      <xdr:colOff>967741</xdr:colOff>
      <xdr:row>145</xdr:row>
      <xdr:rowOff>14444</xdr:rowOff>
    </xdr:to>
    <xdr:pic>
      <xdr:nvPicPr>
        <xdr:cNvPr id="1532" name="Slika 153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23062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144</xdr:row>
      <xdr:rowOff>0</xdr:rowOff>
    </xdr:from>
    <xdr:to>
      <xdr:col>9</xdr:col>
      <xdr:colOff>612139</xdr:colOff>
      <xdr:row>144</xdr:row>
      <xdr:rowOff>198</xdr:rowOff>
    </xdr:to>
    <xdr:pic>
      <xdr:nvPicPr>
        <xdr:cNvPr id="1533" name="Slika 153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23062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144</xdr:row>
      <xdr:rowOff>0</xdr:rowOff>
    </xdr:from>
    <xdr:to>
      <xdr:col>9</xdr:col>
      <xdr:colOff>609600</xdr:colOff>
      <xdr:row>144</xdr:row>
      <xdr:rowOff>2637</xdr:rowOff>
    </xdr:to>
    <xdr:pic>
      <xdr:nvPicPr>
        <xdr:cNvPr id="1534" name="Slika 153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23062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144</xdr:row>
      <xdr:rowOff>0</xdr:rowOff>
    </xdr:from>
    <xdr:to>
      <xdr:col>9</xdr:col>
      <xdr:colOff>1209446</xdr:colOff>
      <xdr:row>144</xdr:row>
      <xdr:rowOff>1701</xdr:rowOff>
    </xdr:to>
    <xdr:pic>
      <xdr:nvPicPr>
        <xdr:cNvPr id="1535" name="Slika 153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23062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144</xdr:row>
      <xdr:rowOff>0</xdr:rowOff>
    </xdr:from>
    <xdr:to>
      <xdr:col>9</xdr:col>
      <xdr:colOff>609600</xdr:colOff>
      <xdr:row>144</xdr:row>
      <xdr:rowOff>2637</xdr:rowOff>
    </xdr:to>
    <xdr:pic>
      <xdr:nvPicPr>
        <xdr:cNvPr id="1536" name="Slika 153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23062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144</xdr:row>
      <xdr:rowOff>0</xdr:rowOff>
    </xdr:from>
    <xdr:to>
      <xdr:col>9</xdr:col>
      <xdr:colOff>1209446</xdr:colOff>
      <xdr:row>144</xdr:row>
      <xdr:rowOff>1701</xdr:rowOff>
    </xdr:to>
    <xdr:pic>
      <xdr:nvPicPr>
        <xdr:cNvPr id="1537" name="Slika 153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23062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144</xdr:row>
      <xdr:rowOff>0</xdr:rowOff>
    </xdr:from>
    <xdr:to>
      <xdr:col>9</xdr:col>
      <xdr:colOff>612037</xdr:colOff>
      <xdr:row>144</xdr:row>
      <xdr:rowOff>2540</xdr:rowOff>
    </xdr:to>
    <xdr:pic>
      <xdr:nvPicPr>
        <xdr:cNvPr id="1538" name="Slika 153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23062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144</xdr:row>
      <xdr:rowOff>0</xdr:rowOff>
    </xdr:from>
    <xdr:to>
      <xdr:col>9</xdr:col>
      <xdr:colOff>642620</xdr:colOff>
      <xdr:row>144</xdr:row>
      <xdr:rowOff>2540</xdr:rowOff>
    </xdr:to>
    <xdr:pic>
      <xdr:nvPicPr>
        <xdr:cNvPr id="1539" name="Slika 153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23062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144</xdr:row>
      <xdr:rowOff>0</xdr:rowOff>
    </xdr:from>
    <xdr:to>
      <xdr:col>9</xdr:col>
      <xdr:colOff>664202</xdr:colOff>
      <xdr:row>145</xdr:row>
      <xdr:rowOff>132080</xdr:rowOff>
    </xdr:to>
    <xdr:pic>
      <xdr:nvPicPr>
        <xdr:cNvPr id="1540" name="Slika 153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23062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144</xdr:row>
      <xdr:rowOff>0</xdr:rowOff>
    </xdr:from>
    <xdr:to>
      <xdr:col>9</xdr:col>
      <xdr:colOff>612140</xdr:colOff>
      <xdr:row>144</xdr:row>
      <xdr:rowOff>0</xdr:rowOff>
    </xdr:to>
    <xdr:pic>
      <xdr:nvPicPr>
        <xdr:cNvPr id="1541" name="Slika 154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230624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144</xdr:row>
      <xdr:rowOff>0</xdr:rowOff>
    </xdr:from>
    <xdr:to>
      <xdr:col>9</xdr:col>
      <xdr:colOff>1184072</xdr:colOff>
      <xdr:row>144</xdr:row>
      <xdr:rowOff>60960</xdr:rowOff>
    </xdr:to>
    <xdr:pic>
      <xdr:nvPicPr>
        <xdr:cNvPr id="1542" name="Slika 154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23062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144</xdr:row>
      <xdr:rowOff>0</xdr:rowOff>
    </xdr:from>
    <xdr:to>
      <xdr:col>9</xdr:col>
      <xdr:colOff>1026160</xdr:colOff>
      <xdr:row>144</xdr:row>
      <xdr:rowOff>93980</xdr:rowOff>
    </xdr:to>
    <xdr:pic>
      <xdr:nvPicPr>
        <xdr:cNvPr id="1543" name="Slika 154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23062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146</xdr:row>
      <xdr:rowOff>0</xdr:rowOff>
    </xdr:from>
    <xdr:to>
      <xdr:col>9</xdr:col>
      <xdr:colOff>1584960</xdr:colOff>
      <xdr:row>146</xdr:row>
      <xdr:rowOff>45720</xdr:rowOff>
    </xdr:to>
    <xdr:pic>
      <xdr:nvPicPr>
        <xdr:cNvPr id="1544" name="Slika 154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26186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146</xdr:row>
      <xdr:rowOff>0</xdr:rowOff>
    </xdr:from>
    <xdr:to>
      <xdr:col>9</xdr:col>
      <xdr:colOff>609600</xdr:colOff>
      <xdr:row>146</xdr:row>
      <xdr:rowOff>914</xdr:rowOff>
    </xdr:to>
    <xdr:pic>
      <xdr:nvPicPr>
        <xdr:cNvPr id="1545" name="Slika 154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26186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146</xdr:row>
      <xdr:rowOff>0</xdr:rowOff>
    </xdr:from>
    <xdr:to>
      <xdr:col>9</xdr:col>
      <xdr:colOff>609600</xdr:colOff>
      <xdr:row>146</xdr:row>
      <xdr:rowOff>2637</xdr:rowOff>
    </xdr:to>
    <xdr:pic>
      <xdr:nvPicPr>
        <xdr:cNvPr id="1546" name="Slika 154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26186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146</xdr:row>
      <xdr:rowOff>0</xdr:rowOff>
    </xdr:from>
    <xdr:to>
      <xdr:col>9</xdr:col>
      <xdr:colOff>1209446</xdr:colOff>
      <xdr:row>146</xdr:row>
      <xdr:rowOff>1701</xdr:rowOff>
    </xdr:to>
    <xdr:pic>
      <xdr:nvPicPr>
        <xdr:cNvPr id="1547" name="Slika 154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26186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146</xdr:row>
      <xdr:rowOff>0</xdr:rowOff>
    </xdr:from>
    <xdr:to>
      <xdr:col>9</xdr:col>
      <xdr:colOff>609600</xdr:colOff>
      <xdr:row>146</xdr:row>
      <xdr:rowOff>2637</xdr:rowOff>
    </xdr:to>
    <xdr:pic>
      <xdr:nvPicPr>
        <xdr:cNvPr id="1548" name="Slika 154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26186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146</xdr:row>
      <xdr:rowOff>0</xdr:rowOff>
    </xdr:from>
    <xdr:to>
      <xdr:col>9</xdr:col>
      <xdr:colOff>1184072</xdr:colOff>
      <xdr:row>146</xdr:row>
      <xdr:rowOff>1701</xdr:rowOff>
    </xdr:to>
    <xdr:pic>
      <xdr:nvPicPr>
        <xdr:cNvPr id="1549" name="Slika 154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26186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146</xdr:row>
      <xdr:rowOff>0</xdr:rowOff>
    </xdr:from>
    <xdr:to>
      <xdr:col>9</xdr:col>
      <xdr:colOff>1028700</xdr:colOff>
      <xdr:row>146</xdr:row>
      <xdr:rowOff>3952</xdr:rowOff>
    </xdr:to>
    <xdr:pic>
      <xdr:nvPicPr>
        <xdr:cNvPr id="1550" name="Slika 154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26186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146</xdr:row>
      <xdr:rowOff>0</xdr:rowOff>
    </xdr:from>
    <xdr:to>
      <xdr:col>9</xdr:col>
      <xdr:colOff>937261</xdr:colOff>
      <xdr:row>146</xdr:row>
      <xdr:rowOff>67784</xdr:rowOff>
    </xdr:to>
    <xdr:pic>
      <xdr:nvPicPr>
        <xdr:cNvPr id="1551" name="Slika 155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26186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146</xdr:row>
      <xdr:rowOff>0</xdr:rowOff>
    </xdr:from>
    <xdr:to>
      <xdr:col>9</xdr:col>
      <xdr:colOff>1036320</xdr:colOff>
      <xdr:row>146</xdr:row>
      <xdr:rowOff>3668</xdr:rowOff>
    </xdr:to>
    <xdr:pic>
      <xdr:nvPicPr>
        <xdr:cNvPr id="1552" name="Slika 155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26186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146</xdr:row>
      <xdr:rowOff>0</xdr:rowOff>
    </xdr:from>
    <xdr:to>
      <xdr:col>9</xdr:col>
      <xdr:colOff>967741</xdr:colOff>
      <xdr:row>147</xdr:row>
      <xdr:rowOff>14444</xdr:rowOff>
    </xdr:to>
    <xdr:pic>
      <xdr:nvPicPr>
        <xdr:cNvPr id="1553" name="Slika 155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26186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146</xdr:row>
      <xdr:rowOff>0</xdr:rowOff>
    </xdr:from>
    <xdr:to>
      <xdr:col>9</xdr:col>
      <xdr:colOff>612139</xdr:colOff>
      <xdr:row>146</xdr:row>
      <xdr:rowOff>198</xdr:rowOff>
    </xdr:to>
    <xdr:pic>
      <xdr:nvPicPr>
        <xdr:cNvPr id="1554" name="Slika 155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26186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146</xdr:row>
      <xdr:rowOff>0</xdr:rowOff>
    </xdr:from>
    <xdr:to>
      <xdr:col>9</xdr:col>
      <xdr:colOff>609600</xdr:colOff>
      <xdr:row>146</xdr:row>
      <xdr:rowOff>2637</xdr:rowOff>
    </xdr:to>
    <xdr:pic>
      <xdr:nvPicPr>
        <xdr:cNvPr id="1555" name="Slika 155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26186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146</xdr:row>
      <xdr:rowOff>0</xdr:rowOff>
    </xdr:from>
    <xdr:to>
      <xdr:col>9</xdr:col>
      <xdr:colOff>1209446</xdr:colOff>
      <xdr:row>146</xdr:row>
      <xdr:rowOff>1701</xdr:rowOff>
    </xdr:to>
    <xdr:pic>
      <xdr:nvPicPr>
        <xdr:cNvPr id="1556" name="Slika 155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26186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146</xdr:row>
      <xdr:rowOff>0</xdr:rowOff>
    </xdr:from>
    <xdr:to>
      <xdr:col>9</xdr:col>
      <xdr:colOff>609600</xdr:colOff>
      <xdr:row>146</xdr:row>
      <xdr:rowOff>2637</xdr:rowOff>
    </xdr:to>
    <xdr:pic>
      <xdr:nvPicPr>
        <xdr:cNvPr id="1557" name="Slika 155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26186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146</xdr:row>
      <xdr:rowOff>0</xdr:rowOff>
    </xdr:from>
    <xdr:to>
      <xdr:col>9</xdr:col>
      <xdr:colOff>1209446</xdr:colOff>
      <xdr:row>146</xdr:row>
      <xdr:rowOff>1701</xdr:rowOff>
    </xdr:to>
    <xdr:pic>
      <xdr:nvPicPr>
        <xdr:cNvPr id="1558" name="Slika 155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26186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146</xdr:row>
      <xdr:rowOff>0</xdr:rowOff>
    </xdr:from>
    <xdr:to>
      <xdr:col>9</xdr:col>
      <xdr:colOff>612037</xdr:colOff>
      <xdr:row>146</xdr:row>
      <xdr:rowOff>2540</xdr:rowOff>
    </xdr:to>
    <xdr:pic>
      <xdr:nvPicPr>
        <xdr:cNvPr id="1559" name="Slika 155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26186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146</xdr:row>
      <xdr:rowOff>0</xdr:rowOff>
    </xdr:from>
    <xdr:to>
      <xdr:col>9</xdr:col>
      <xdr:colOff>642620</xdr:colOff>
      <xdr:row>146</xdr:row>
      <xdr:rowOff>2540</xdr:rowOff>
    </xdr:to>
    <xdr:pic>
      <xdr:nvPicPr>
        <xdr:cNvPr id="1560" name="Slika 155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26186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146</xdr:row>
      <xdr:rowOff>0</xdr:rowOff>
    </xdr:from>
    <xdr:to>
      <xdr:col>9</xdr:col>
      <xdr:colOff>664202</xdr:colOff>
      <xdr:row>147</xdr:row>
      <xdr:rowOff>132080</xdr:rowOff>
    </xdr:to>
    <xdr:pic>
      <xdr:nvPicPr>
        <xdr:cNvPr id="1561" name="Slika 156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26186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146</xdr:row>
      <xdr:rowOff>0</xdr:rowOff>
    </xdr:from>
    <xdr:to>
      <xdr:col>9</xdr:col>
      <xdr:colOff>1184072</xdr:colOff>
      <xdr:row>146</xdr:row>
      <xdr:rowOff>60960</xdr:rowOff>
    </xdr:to>
    <xdr:pic>
      <xdr:nvPicPr>
        <xdr:cNvPr id="1562" name="Slika 156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26186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146</xdr:row>
      <xdr:rowOff>0</xdr:rowOff>
    </xdr:from>
    <xdr:to>
      <xdr:col>9</xdr:col>
      <xdr:colOff>1026160</xdr:colOff>
      <xdr:row>146</xdr:row>
      <xdr:rowOff>93980</xdr:rowOff>
    </xdr:to>
    <xdr:pic>
      <xdr:nvPicPr>
        <xdr:cNvPr id="1563" name="Slika 156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26186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148</xdr:row>
      <xdr:rowOff>0</xdr:rowOff>
    </xdr:from>
    <xdr:to>
      <xdr:col>9</xdr:col>
      <xdr:colOff>1584960</xdr:colOff>
      <xdr:row>148</xdr:row>
      <xdr:rowOff>45720</xdr:rowOff>
    </xdr:to>
    <xdr:pic>
      <xdr:nvPicPr>
        <xdr:cNvPr id="1564" name="Slika 156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35330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148</xdr:row>
      <xdr:rowOff>0</xdr:rowOff>
    </xdr:from>
    <xdr:to>
      <xdr:col>9</xdr:col>
      <xdr:colOff>609600</xdr:colOff>
      <xdr:row>148</xdr:row>
      <xdr:rowOff>914</xdr:rowOff>
    </xdr:to>
    <xdr:pic>
      <xdr:nvPicPr>
        <xdr:cNvPr id="1565" name="Slika 156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35330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148</xdr:row>
      <xdr:rowOff>0</xdr:rowOff>
    </xdr:from>
    <xdr:to>
      <xdr:col>9</xdr:col>
      <xdr:colOff>609600</xdr:colOff>
      <xdr:row>148</xdr:row>
      <xdr:rowOff>2637</xdr:rowOff>
    </xdr:to>
    <xdr:pic>
      <xdr:nvPicPr>
        <xdr:cNvPr id="1566" name="Slika 156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35330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148</xdr:row>
      <xdr:rowOff>0</xdr:rowOff>
    </xdr:from>
    <xdr:to>
      <xdr:col>9</xdr:col>
      <xdr:colOff>1209446</xdr:colOff>
      <xdr:row>148</xdr:row>
      <xdr:rowOff>1701</xdr:rowOff>
    </xdr:to>
    <xdr:pic>
      <xdr:nvPicPr>
        <xdr:cNvPr id="1567" name="Slika 156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35330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148</xdr:row>
      <xdr:rowOff>0</xdr:rowOff>
    </xdr:from>
    <xdr:to>
      <xdr:col>9</xdr:col>
      <xdr:colOff>609600</xdr:colOff>
      <xdr:row>148</xdr:row>
      <xdr:rowOff>2637</xdr:rowOff>
    </xdr:to>
    <xdr:pic>
      <xdr:nvPicPr>
        <xdr:cNvPr id="1568" name="Slika 156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35330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148</xdr:row>
      <xdr:rowOff>0</xdr:rowOff>
    </xdr:from>
    <xdr:to>
      <xdr:col>9</xdr:col>
      <xdr:colOff>1184072</xdr:colOff>
      <xdr:row>148</xdr:row>
      <xdr:rowOff>1701</xdr:rowOff>
    </xdr:to>
    <xdr:pic>
      <xdr:nvPicPr>
        <xdr:cNvPr id="1569" name="Slika 156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35330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148</xdr:row>
      <xdr:rowOff>0</xdr:rowOff>
    </xdr:from>
    <xdr:to>
      <xdr:col>9</xdr:col>
      <xdr:colOff>609600</xdr:colOff>
      <xdr:row>148</xdr:row>
      <xdr:rowOff>466</xdr:rowOff>
    </xdr:to>
    <xdr:pic>
      <xdr:nvPicPr>
        <xdr:cNvPr id="1570" name="Slika 156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353306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148</xdr:row>
      <xdr:rowOff>0</xdr:rowOff>
    </xdr:from>
    <xdr:to>
      <xdr:col>9</xdr:col>
      <xdr:colOff>1028700</xdr:colOff>
      <xdr:row>148</xdr:row>
      <xdr:rowOff>3952</xdr:rowOff>
    </xdr:to>
    <xdr:pic>
      <xdr:nvPicPr>
        <xdr:cNvPr id="1571" name="Slika 157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35330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148</xdr:row>
      <xdr:rowOff>0</xdr:rowOff>
    </xdr:from>
    <xdr:to>
      <xdr:col>9</xdr:col>
      <xdr:colOff>937261</xdr:colOff>
      <xdr:row>148</xdr:row>
      <xdr:rowOff>67784</xdr:rowOff>
    </xdr:to>
    <xdr:pic>
      <xdr:nvPicPr>
        <xdr:cNvPr id="1572" name="Slika 157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35330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148</xdr:row>
      <xdr:rowOff>0</xdr:rowOff>
    </xdr:from>
    <xdr:to>
      <xdr:col>9</xdr:col>
      <xdr:colOff>1036320</xdr:colOff>
      <xdr:row>148</xdr:row>
      <xdr:rowOff>3668</xdr:rowOff>
    </xdr:to>
    <xdr:pic>
      <xdr:nvPicPr>
        <xdr:cNvPr id="1573" name="Slika 157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35330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148</xdr:row>
      <xdr:rowOff>0</xdr:rowOff>
    </xdr:from>
    <xdr:to>
      <xdr:col>9</xdr:col>
      <xdr:colOff>967741</xdr:colOff>
      <xdr:row>149</xdr:row>
      <xdr:rowOff>14444</xdr:rowOff>
    </xdr:to>
    <xdr:pic>
      <xdr:nvPicPr>
        <xdr:cNvPr id="1574" name="Slika 157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35330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148</xdr:row>
      <xdr:rowOff>0</xdr:rowOff>
    </xdr:from>
    <xdr:to>
      <xdr:col>9</xdr:col>
      <xdr:colOff>612139</xdr:colOff>
      <xdr:row>148</xdr:row>
      <xdr:rowOff>198</xdr:rowOff>
    </xdr:to>
    <xdr:pic>
      <xdr:nvPicPr>
        <xdr:cNvPr id="1575" name="Slika 157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35330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148</xdr:row>
      <xdr:rowOff>0</xdr:rowOff>
    </xdr:from>
    <xdr:to>
      <xdr:col>9</xdr:col>
      <xdr:colOff>609600</xdr:colOff>
      <xdr:row>148</xdr:row>
      <xdr:rowOff>2637</xdr:rowOff>
    </xdr:to>
    <xdr:pic>
      <xdr:nvPicPr>
        <xdr:cNvPr id="1576" name="Slika 157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35330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148</xdr:row>
      <xdr:rowOff>0</xdr:rowOff>
    </xdr:from>
    <xdr:to>
      <xdr:col>9</xdr:col>
      <xdr:colOff>1209446</xdr:colOff>
      <xdr:row>148</xdr:row>
      <xdr:rowOff>1701</xdr:rowOff>
    </xdr:to>
    <xdr:pic>
      <xdr:nvPicPr>
        <xdr:cNvPr id="1577" name="Slika 157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35330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148</xdr:row>
      <xdr:rowOff>0</xdr:rowOff>
    </xdr:from>
    <xdr:to>
      <xdr:col>9</xdr:col>
      <xdr:colOff>609600</xdr:colOff>
      <xdr:row>148</xdr:row>
      <xdr:rowOff>2637</xdr:rowOff>
    </xdr:to>
    <xdr:pic>
      <xdr:nvPicPr>
        <xdr:cNvPr id="1578" name="Slika 157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35330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148</xdr:row>
      <xdr:rowOff>0</xdr:rowOff>
    </xdr:from>
    <xdr:to>
      <xdr:col>9</xdr:col>
      <xdr:colOff>1209446</xdr:colOff>
      <xdr:row>148</xdr:row>
      <xdr:rowOff>1701</xdr:rowOff>
    </xdr:to>
    <xdr:pic>
      <xdr:nvPicPr>
        <xdr:cNvPr id="1579" name="Slika 157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35330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148</xdr:row>
      <xdr:rowOff>0</xdr:rowOff>
    </xdr:from>
    <xdr:to>
      <xdr:col>9</xdr:col>
      <xdr:colOff>612037</xdr:colOff>
      <xdr:row>148</xdr:row>
      <xdr:rowOff>2540</xdr:rowOff>
    </xdr:to>
    <xdr:pic>
      <xdr:nvPicPr>
        <xdr:cNvPr id="1580" name="Slika 157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35330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148</xdr:row>
      <xdr:rowOff>0</xdr:rowOff>
    </xdr:from>
    <xdr:to>
      <xdr:col>9</xdr:col>
      <xdr:colOff>642620</xdr:colOff>
      <xdr:row>148</xdr:row>
      <xdr:rowOff>2540</xdr:rowOff>
    </xdr:to>
    <xdr:pic>
      <xdr:nvPicPr>
        <xdr:cNvPr id="1581" name="Slika 158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35330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148</xdr:row>
      <xdr:rowOff>0</xdr:rowOff>
    </xdr:from>
    <xdr:to>
      <xdr:col>9</xdr:col>
      <xdr:colOff>664202</xdr:colOff>
      <xdr:row>149</xdr:row>
      <xdr:rowOff>132080</xdr:rowOff>
    </xdr:to>
    <xdr:pic>
      <xdr:nvPicPr>
        <xdr:cNvPr id="1582" name="Slika 158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35330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148</xdr:row>
      <xdr:rowOff>0</xdr:rowOff>
    </xdr:from>
    <xdr:to>
      <xdr:col>9</xdr:col>
      <xdr:colOff>612140</xdr:colOff>
      <xdr:row>148</xdr:row>
      <xdr:rowOff>466</xdr:rowOff>
    </xdr:to>
    <xdr:pic>
      <xdr:nvPicPr>
        <xdr:cNvPr id="1583" name="Slika 158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353306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148</xdr:row>
      <xdr:rowOff>0</xdr:rowOff>
    </xdr:from>
    <xdr:to>
      <xdr:col>9</xdr:col>
      <xdr:colOff>1184072</xdr:colOff>
      <xdr:row>148</xdr:row>
      <xdr:rowOff>60960</xdr:rowOff>
    </xdr:to>
    <xdr:pic>
      <xdr:nvPicPr>
        <xdr:cNvPr id="1584" name="Slika 158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35330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148</xdr:row>
      <xdr:rowOff>0</xdr:rowOff>
    </xdr:from>
    <xdr:to>
      <xdr:col>9</xdr:col>
      <xdr:colOff>1026160</xdr:colOff>
      <xdr:row>148</xdr:row>
      <xdr:rowOff>93980</xdr:rowOff>
    </xdr:to>
    <xdr:pic>
      <xdr:nvPicPr>
        <xdr:cNvPr id="1585" name="Slika 158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35330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150</xdr:row>
      <xdr:rowOff>0</xdr:rowOff>
    </xdr:from>
    <xdr:to>
      <xdr:col>9</xdr:col>
      <xdr:colOff>1584960</xdr:colOff>
      <xdr:row>150</xdr:row>
      <xdr:rowOff>45720</xdr:rowOff>
    </xdr:to>
    <xdr:pic>
      <xdr:nvPicPr>
        <xdr:cNvPr id="1586" name="Slika 158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38454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150</xdr:row>
      <xdr:rowOff>0</xdr:rowOff>
    </xdr:from>
    <xdr:to>
      <xdr:col>9</xdr:col>
      <xdr:colOff>609600</xdr:colOff>
      <xdr:row>150</xdr:row>
      <xdr:rowOff>914</xdr:rowOff>
    </xdr:to>
    <xdr:pic>
      <xdr:nvPicPr>
        <xdr:cNvPr id="1587" name="Slika 158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38454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150</xdr:row>
      <xdr:rowOff>0</xdr:rowOff>
    </xdr:from>
    <xdr:to>
      <xdr:col>9</xdr:col>
      <xdr:colOff>609600</xdr:colOff>
      <xdr:row>150</xdr:row>
      <xdr:rowOff>2637</xdr:rowOff>
    </xdr:to>
    <xdr:pic>
      <xdr:nvPicPr>
        <xdr:cNvPr id="1588" name="Slika 158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3845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150</xdr:row>
      <xdr:rowOff>0</xdr:rowOff>
    </xdr:from>
    <xdr:to>
      <xdr:col>9</xdr:col>
      <xdr:colOff>1209446</xdr:colOff>
      <xdr:row>150</xdr:row>
      <xdr:rowOff>1701</xdr:rowOff>
    </xdr:to>
    <xdr:pic>
      <xdr:nvPicPr>
        <xdr:cNvPr id="1589" name="Slika 158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3845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150</xdr:row>
      <xdr:rowOff>0</xdr:rowOff>
    </xdr:from>
    <xdr:to>
      <xdr:col>9</xdr:col>
      <xdr:colOff>609600</xdr:colOff>
      <xdr:row>150</xdr:row>
      <xdr:rowOff>2637</xdr:rowOff>
    </xdr:to>
    <xdr:pic>
      <xdr:nvPicPr>
        <xdr:cNvPr id="1590" name="Slika 158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38454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150</xdr:row>
      <xdr:rowOff>0</xdr:rowOff>
    </xdr:from>
    <xdr:to>
      <xdr:col>9</xdr:col>
      <xdr:colOff>1184072</xdr:colOff>
      <xdr:row>150</xdr:row>
      <xdr:rowOff>1701</xdr:rowOff>
    </xdr:to>
    <xdr:pic>
      <xdr:nvPicPr>
        <xdr:cNvPr id="1591" name="Slika 159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38454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150</xdr:row>
      <xdr:rowOff>0</xdr:rowOff>
    </xdr:from>
    <xdr:to>
      <xdr:col>9</xdr:col>
      <xdr:colOff>1028700</xdr:colOff>
      <xdr:row>150</xdr:row>
      <xdr:rowOff>3952</xdr:rowOff>
    </xdr:to>
    <xdr:pic>
      <xdr:nvPicPr>
        <xdr:cNvPr id="1592" name="Slika 159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38454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150</xdr:row>
      <xdr:rowOff>0</xdr:rowOff>
    </xdr:from>
    <xdr:to>
      <xdr:col>9</xdr:col>
      <xdr:colOff>937261</xdr:colOff>
      <xdr:row>150</xdr:row>
      <xdr:rowOff>67784</xdr:rowOff>
    </xdr:to>
    <xdr:pic>
      <xdr:nvPicPr>
        <xdr:cNvPr id="1593" name="Slika 159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38454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150</xdr:row>
      <xdr:rowOff>0</xdr:rowOff>
    </xdr:from>
    <xdr:to>
      <xdr:col>9</xdr:col>
      <xdr:colOff>1036320</xdr:colOff>
      <xdr:row>150</xdr:row>
      <xdr:rowOff>3668</xdr:rowOff>
    </xdr:to>
    <xdr:pic>
      <xdr:nvPicPr>
        <xdr:cNvPr id="1594" name="Slika 159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38454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150</xdr:row>
      <xdr:rowOff>0</xdr:rowOff>
    </xdr:from>
    <xdr:to>
      <xdr:col>9</xdr:col>
      <xdr:colOff>967741</xdr:colOff>
      <xdr:row>151</xdr:row>
      <xdr:rowOff>14444</xdr:rowOff>
    </xdr:to>
    <xdr:pic>
      <xdr:nvPicPr>
        <xdr:cNvPr id="1595" name="Slika 159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38454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150</xdr:row>
      <xdr:rowOff>0</xdr:rowOff>
    </xdr:from>
    <xdr:to>
      <xdr:col>9</xdr:col>
      <xdr:colOff>612139</xdr:colOff>
      <xdr:row>150</xdr:row>
      <xdr:rowOff>198</xdr:rowOff>
    </xdr:to>
    <xdr:pic>
      <xdr:nvPicPr>
        <xdr:cNvPr id="1596" name="Slika 159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38454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150</xdr:row>
      <xdr:rowOff>0</xdr:rowOff>
    </xdr:from>
    <xdr:to>
      <xdr:col>9</xdr:col>
      <xdr:colOff>609600</xdr:colOff>
      <xdr:row>150</xdr:row>
      <xdr:rowOff>2637</xdr:rowOff>
    </xdr:to>
    <xdr:pic>
      <xdr:nvPicPr>
        <xdr:cNvPr id="1597" name="Slika 159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3845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150</xdr:row>
      <xdr:rowOff>0</xdr:rowOff>
    </xdr:from>
    <xdr:to>
      <xdr:col>9</xdr:col>
      <xdr:colOff>1209446</xdr:colOff>
      <xdr:row>150</xdr:row>
      <xdr:rowOff>1701</xdr:rowOff>
    </xdr:to>
    <xdr:pic>
      <xdr:nvPicPr>
        <xdr:cNvPr id="1598" name="Slika 159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3845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150</xdr:row>
      <xdr:rowOff>0</xdr:rowOff>
    </xdr:from>
    <xdr:to>
      <xdr:col>9</xdr:col>
      <xdr:colOff>609600</xdr:colOff>
      <xdr:row>150</xdr:row>
      <xdr:rowOff>2637</xdr:rowOff>
    </xdr:to>
    <xdr:pic>
      <xdr:nvPicPr>
        <xdr:cNvPr id="1599" name="Slika 159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38454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150</xdr:row>
      <xdr:rowOff>0</xdr:rowOff>
    </xdr:from>
    <xdr:to>
      <xdr:col>9</xdr:col>
      <xdr:colOff>1209446</xdr:colOff>
      <xdr:row>150</xdr:row>
      <xdr:rowOff>1701</xdr:rowOff>
    </xdr:to>
    <xdr:pic>
      <xdr:nvPicPr>
        <xdr:cNvPr id="1600" name="Slika 159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38454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150</xdr:row>
      <xdr:rowOff>0</xdr:rowOff>
    </xdr:from>
    <xdr:to>
      <xdr:col>9</xdr:col>
      <xdr:colOff>612037</xdr:colOff>
      <xdr:row>150</xdr:row>
      <xdr:rowOff>2540</xdr:rowOff>
    </xdr:to>
    <xdr:pic>
      <xdr:nvPicPr>
        <xdr:cNvPr id="1601" name="Slika 1600"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38454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150</xdr:row>
      <xdr:rowOff>0</xdr:rowOff>
    </xdr:from>
    <xdr:to>
      <xdr:col>9</xdr:col>
      <xdr:colOff>642620</xdr:colOff>
      <xdr:row>150</xdr:row>
      <xdr:rowOff>2540</xdr:rowOff>
    </xdr:to>
    <xdr:pic>
      <xdr:nvPicPr>
        <xdr:cNvPr id="1602" name="Slika 160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38454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150</xdr:row>
      <xdr:rowOff>0</xdr:rowOff>
    </xdr:from>
    <xdr:to>
      <xdr:col>9</xdr:col>
      <xdr:colOff>664202</xdr:colOff>
      <xdr:row>151</xdr:row>
      <xdr:rowOff>132080</xdr:rowOff>
    </xdr:to>
    <xdr:pic>
      <xdr:nvPicPr>
        <xdr:cNvPr id="1603" name="Slika 1602"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38454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150</xdr:row>
      <xdr:rowOff>0</xdr:rowOff>
    </xdr:from>
    <xdr:to>
      <xdr:col>9</xdr:col>
      <xdr:colOff>1184072</xdr:colOff>
      <xdr:row>150</xdr:row>
      <xdr:rowOff>60960</xdr:rowOff>
    </xdr:to>
    <xdr:pic>
      <xdr:nvPicPr>
        <xdr:cNvPr id="1604" name="Slika 160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38454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150</xdr:row>
      <xdr:rowOff>0</xdr:rowOff>
    </xdr:from>
    <xdr:to>
      <xdr:col>9</xdr:col>
      <xdr:colOff>1026160</xdr:colOff>
      <xdr:row>150</xdr:row>
      <xdr:rowOff>93980</xdr:rowOff>
    </xdr:to>
    <xdr:pic>
      <xdr:nvPicPr>
        <xdr:cNvPr id="1605" name="Slika 160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38454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152</xdr:row>
      <xdr:rowOff>0</xdr:rowOff>
    </xdr:from>
    <xdr:to>
      <xdr:col>9</xdr:col>
      <xdr:colOff>1584960</xdr:colOff>
      <xdr:row>152</xdr:row>
      <xdr:rowOff>45720</xdr:rowOff>
    </xdr:to>
    <xdr:pic>
      <xdr:nvPicPr>
        <xdr:cNvPr id="1606" name="Slika 160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50646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152</xdr:row>
      <xdr:rowOff>0</xdr:rowOff>
    </xdr:from>
    <xdr:to>
      <xdr:col>9</xdr:col>
      <xdr:colOff>609600</xdr:colOff>
      <xdr:row>152</xdr:row>
      <xdr:rowOff>914</xdr:rowOff>
    </xdr:to>
    <xdr:pic>
      <xdr:nvPicPr>
        <xdr:cNvPr id="1607" name="Slika 160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50646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152</xdr:row>
      <xdr:rowOff>0</xdr:rowOff>
    </xdr:from>
    <xdr:to>
      <xdr:col>9</xdr:col>
      <xdr:colOff>609600</xdr:colOff>
      <xdr:row>152</xdr:row>
      <xdr:rowOff>2637</xdr:rowOff>
    </xdr:to>
    <xdr:pic>
      <xdr:nvPicPr>
        <xdr:cNvPr id="1608" name="Slika 160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064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152</xdr:row>
      <xdr:rowOff>0</xdr:rowOff>
    </xdr:from>
    <xdr:to>
      <xdr:col>9</xdr:col>
      <xdr:colOff>1209446</xdr:colOff>
      <xdr:row>152</xdr:row>
      <xdr:rowOff>1701</xdr:rowOff>
    </xdr:to>
    <xdr:pic>
      <xdr:nvPicPr>
        <xdr:cNvPr id="1609" name="Slika 160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064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152</xdr:row>
      <xdr:rowOff>0</xdr:rowOff>
    </xdr:from>
    <xdr:to>
      <xdr:col>9</xdr:col>
      <xdr:colOff>609600</xdr:colOff>
      <xdr:row>152</xdr:row>
      <xdr:rowOff>2637</xdr:rowOff>
    </xdr:to>
    <xdr:pic>
      <xdr:nvPicPr>
        <xdr:cNvPr id="1610" name="Slika 160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50646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152</xdr:row>
      <xdr:rowOff>0</xdr:rowOff>
    </xdr:from>
    <xdr:to>
      <xdr:col>9</xdr:col>
      <xdr:colOff>1184072</xdr:colOff>
      <xdr:row>152</xdr:row>
      <xdr:rowOff>1701</xdr:rowOff>
    </xdr:to>
    <xdr:pic>
      <xdr:nvPicPr>
        <xdr:cNvPr id="1611" name="Slika 161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0646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152</xdr:row>
      <xdr:rowOff>0</xdr:rowOff>
    </xdr:from>
    <xdr:to>
      <xdr:col>9</xdr:col>
      <xdr:colOff>609600</xdr:colOff>
      <xdr:row>152</xdr:row>
      <xdr:rowOff>0</xdr:rowOff>
    </xdr:to>
    <xdr:pic>
      <xdr:nvPicPr>
        <xdr:cNvPr id="1612" name="Slika 161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50646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152</xdr:row>
      <xdr:rowOff>0</xdr:rowOff>
    </xdr:from>
    <xdr:to>
      <xdr:col>9</xdr:col>
      <xdr:colOff>1028700</xdr:colOff>
      <xdr:row>152</xdr:row>
      <xdr:rowOff>3952</xdr:rowOff>
    </xdr:to>
    <xdr:pic>
      <xdr:nvPicPr>
        <xdr:cNvPr id="1613" name="Slika 161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50646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152</xdr:row>
      <xdr:rowOff>0</xdr:rowOff>
    </xdr:from>
    <xdr:to>
      <xdr:col>9</xdr:col>
      <xdr:colOff>937261</xdr:colOff>
      <xdr:row>152</xdr:row>
      <xdr:rowOff>67784</xdr:rowOff>
    </xdr:to>
    <xdr:pic>
      <xdr:nvPicPr>
        <xdr:cNvPr id="1614" name="Slika 161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50646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152</xdr:row>
      <xdr:rowOff>0</xdr:rowOff>
    </xdr:from>
    <xdr:to>
      <xdr:col>9</xdr:col>
      <xdr:colOff>1036320</xdr:colOff>
      <xdr:row>152</xdr:row>
      <xdr:rowOff>3668</xdr:rowOff>
    </xdr:to>
    <xdr:pic>
      <xdr:nvPicPr>
        <xdr:cNvPr id="1615" name="Slika 161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50646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152</xdr:row>
      <xdr:rowOff>0</xdr:rowOff>
    </xdr:from>
    <xdr:to>
      <xdr:col>9</xdr:col>
      <xdr:colOff>967741</xdr:colOff>
      <xdr:row>153</xdr:row>
      <xdr:rowOff>14444</xdr:rowOff>
    </xdr:to>
    <xdr:pic>
      <xdr:nvPicPr>
        <xdr:cNvPr id="1616" name="Slika 161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50646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152</xdr:row>
      <xdr:rowOff>0</xdr:rowOff>
    </xdr:from>
    <xdr:to>
      <xdr:col>9</xdr:col>
      <xdr:colOff>612139</xdr:colOff>
      <xdr:row>152</xdr:row>
      <xdr:rowOff>198</xdr:rowOff>
    </xdr:to>
    <xdr:pic>
      <xdr:nvPicPr>
        <xdr:cNvPr id="1617" name="Slika 161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50646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152</xdr:row>
      <xdr:rowOff>0</xdr:rowOff>
    </xdr:from>
    <xdr:to>
      <xdr:col>9</xdr:col>
      <xdr:colOff>609600</xdr:colOff>
      <xdr:row>152</xdr:row>
      <xdr:rowOff>2637</xdr:rowOff>
    </xdr:to>
    <xdr:pic>
      <xdr:nvPicPr>
        <xdr:cNvPr id="1618" name="Slika 161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064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152</xdr:row>
      <xdr:rowOff>0</xdr:rowOff>
    </xdr:from>
    <xdr:to>
      <xdr:col>9</xdr:col>
      <xdr:colOff>1209446</xdr:colOff>
      <xdr:row>152</xdr:row>
      <xdr:rowOff>1701</xdr:rowOff>
    </xdr:to>
    <xdr:pic>
      <xdr:nvPicPr>
        <xdr:cNvPr id="1619" name="Slika 161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064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152</xdr:row>
      <xdr:rowOff>0</xdr:rowOff>
    </xdr:from>
    <xdr:to>
      <xdr:col>9</xdr:col>
      <xdr:colOff>609600</xdr:colOff>
      <xdr:row>152</xdr:row>
      <xdr:rowOff>2637</xdr:rowOff>
    </xdr:to>
    <xdr:pic>
      <xdr:nvPicPr>
        <xdr:cNvPr id="1620" name="Slika 161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0646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152</xdr:row>
      <xdr:rowOff>0</xdr:rowOff>
    </xdr:from>
    <xdr:to>
      <xdr:col>9</xdr:col>
      <xdr:colOff>1209446</xdr:colOff>
      <xdr:row>152</xdr:row>
      <xdr:rowOff>1701</xdr:rowOff>
    </xdr:to>
    <xdr:pic>
      <xdr:nvPicPr>
        <xdr:cNvPr id="1621" name="Slika 162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0646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152</xdr:row>
      <xdr:rowOff>0</xdr:rowOff>
    </xdr:from>
    <xdr:to>
      <xdr:col>9</xdr:col>
      <xdr:colOff>612037</xdr:colOff>
      <xdr:row>152</xdr:row>
      <xdr:rowOff>2540</xdr:rowOff>
    </xdr:to>
    <xdr:pic>
      <xdr:nvPicPr>
        <xdr:cNvPr id="1622" name="Slika 162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50646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152</xdr:row>
      <xdr:rowOff>0</xdr:rowOff>
    </xdr:from>
    <xdr:to>
      <xdr:col>9</xdr:col>
      <xdr:colOff>642620</xdr:colOff>
      <xdr:row>152</xdr:row>
      <xdr:rowOff>2540</xdr:rowOff>
    </xdr:to>
    <xdr:pic>
      <xdr:nvPicPr>
        <xdr:cNvPr id="1623" name="Slika 162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50646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152</xdr:row>
      <xdr:rowOff>0</xdr:rowOff>
    </xdr:from>
    <xdr:to>
      <xdr:col>9</xdr:col>
      <xdr:colOff>664202</xdr:colOff>
      <xdr:row>153</xdr:row>
      <xdr:rowOff>132080</xdr:rowOff>
    </xdr:to>
    <xdr:pic>
      <xdr:nvPicPr>
        <xdr:cNvPr id="1624" name="Slika 162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50646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152</xdr:row>
      <xdr:rowOff>0</xdr:rowOff>
    </xdr:from>
    <xdr:to>
      <xdr:col>9</xdr:col>
      <xdr:colOff>612140</xdr:colOff>
      <xdr:row>152</xdr:row>
      <xdr:rowOff>0</xdr:rowOff>
    </xdr:to>
    <xdr:pic>
      <xdr:nvPicPr>
        <xdr:cNvPr id="1625" name="Slika 162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50646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152</xdr:row>
      <xdr:rowOff>0</xdr:rowOff>
    </xdr:from>
    <xdr:to>
      <xdr:col>9</xdr:col>
      <xdr:colOff>1184072</xdr:colOff>
      <xdr:row>152</xdr:row>
      <xdr:rowOff>60960</xdr:rowOff>
    </xdr:to>
    <xdr:pic>
      <xdr:nvPicPr>
        <xdr:cNvPr id="1626" name="Slika 162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0646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152</xdr:row>
      <xdr:rowOff>0</xdr:rowOff>
    </xdr:from>
    <xdr:to>
      <xdr:col>9</xdr:col>
      <xdr:colOff>1026160</xdr:colOff>
      <xdr:row>152</xdr:row>
      <xdr:rowOff>93980</xdr:rowOff>
    </xdr:to>
    <xdr:pic>
      <xdr:nvPicPr>
        <xdr:cNvPr id="1627" name="Slika 162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50646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154</xdr:row>
      <xdr:rowOff>0</xdr:rowOff>
    </xdr:from>
    <xdr:to>
      <xdr:col>9</xdr:col>
      <xdr:colOff>1584960</xdr:colOff>
      <xdr:row>154</xdr:row>
      <xdr:rowOff>45720</xdr:rowOff>
    </xdr:to>
    <xdr:pic>
      <xdr:nvPicPr>
        <xdr:cNvPr id="1628" name="Slika 162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53771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154</xdr:row>
      <xdr:rowOff>0</xdr:rowOff>
    </xdr:from>
    <xdr:to>
      <xdr:col>9</xdr:col>
      <xdr:colOff>609600</xdr:colOff>
      <xdr:row>154</xdr:row>
      <xdr:rowOff>914</xdr:rowOff>
    </xdr:to>
    <xdr:pic>
      <xdr:nvPicPr>
        <xdr:cNvPr id="1629" name="Slika 162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53771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154</xdr:row>
      <xdr:rowOff>0</xdr:rowOff>
    </xdr:from>
    <xdr:to>
      <xdr:col>9</xdr:col>
      <xdr:colOff>609600</xdr:colOff>
      <xdr:row>154</xdr:row>
      <xdr:rowOff>2637</xdr:rowOff>
    </xdr:to>
    <xdr:pic>
      <xdr:nvPicPr>
        <xdr:cNvPr id="1630" name="Slika 162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3771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154</xdr:row>
      <xdr:rowOff>0</xdr:rowOff>
    </xdr:from>
    <xdr:to>
      <xdr:col>9</xdr:col>
      <xdr:colOff>1209446</xdr:colOff>
      <xdr:row>154</xdr:row>
      <xdr:rowOff>1701</xdr:rowOff>
    </xdr:to>
    <xdr:pic>
      <xdr:nvPicPr>
        <xdr:cNvPr id="1631" name="Slika 163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3771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154</xdr:row>
      <xdr:rowOff>0</xdr:rowOff>
    </xdr:from>
    <xdr:to>
      <xdr:col>9</xdr:col>
      <xdr:colOff>609600</xdr:colOff>
      <xdr:row>154</xdr:row>
      <xdr:rowOff>2637</xdr:rowOff>
    </xdr:to>
    <xdr:pic>
      <xdr:nvPicPr>
        <xdr:cNvPr id="1632" name="Slika 163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53771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154</xdr:row>
      <xdr:rowOff>0</xdr:rowOff>
    </xdr:from>
    <xdr:to>
      <xdr:col>9</xdr:col>
      <xdr:colOff>1184072</xdr:colOff>
      <xdr:row>154</xdr:row>
      <xdr:rowOff>1701</xdr:rowOff>
    </xdr:to>
    <xdr:pic>
      <xdr:nvPicPr>
        <xdr:cNvPr id="1633" name="Slika 163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3771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154</xdr:row>
      <xdr:rowOff>0</xdr:rowOff>
    </xdr:from>
    <xdr:to>
      <xdr:col>9</xdr:col>
      <xdr:colOff>1028700</xdr:colOff>
      <xdr:row>154</xdr:row>
      <xdr:rowOff>3952</xdr:rowOff>
    </xdr:to>
    <xdr:pic>
      <xdr:nvPicPr>
        <xdr:cNvPr id="1634" name="Slika 163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53771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154</xdr:row>
      <xdr:rowOff>0</xdr:rowOff>
    </xdr:from>
    <xdr:to>
      <xdr:col>9</xdr:col>
      <xdr:colOff>937261</xdr:colOff>
      <xdr:row>154</xdr:row>
      <xdr:rowOff>67784</xdr:rowOff>
    </xdr:to>
    <xdr:pic>
      <xdr:nvPicPr>
        <xdr:cNvPr id="1635" name="Slika 163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53771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154</xdr:row>
      <xdr:rowOff>0</xdr:rowOff>
    </xdr:from>
    <xdr:to>
      <xdr:col>9</xdr:col>
      <xdr:colOff>1036320</xdr:colOff>
      <xdr:row>154</xdr:row>
      <xdr:rowOff>3668</xdr:rowOff>
    </xdr:to>
    <xdr:pic>
      <xdr:nvPicPr>
        <xdr:cNvPr id="1636" name="Slika 163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53771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154</xdr:row>
      <xdr:rowOff>0</xdr:rowOff>
    </xdr:from>
    <xdr:to>
      <xdr:col>9</xdr:col>
      <xdr:colOff>967741</xdr:colOff>
      <xdr:row>155</xdr:row>
      <xdr:rowOff>14444</xdr:rowOff>
    </xdr:to>
    <xdr:pic>
      <xdr:nvPicPr>
        <xdr:cNvPr id="1637" name="Slika 163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53771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154</xdr:row>
      <xdr:rowOff>0</xdr:rowOff>
    </xdr:from>
    <xdr:to>
      <xdr:col>9</xdr:col>
      <xdr:colOff>612139</xdr:colOff>
      <xdr:row>154</xdr:row>
      <xdr:rowOff>198</xdr:rowOff>
    </xdr:to>
    <xdr:pic>
      <xdr:nvPicPr>
        <xdr:cNvPr id="1638" name="Slika 1637"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53771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154</xdr:row>
      <xdr:rowOff>0</xdr:rowOff>
    </xdr:from>
    <xdr:to>
      <xdr:col>9</xdr:col>
      <xdr:colOff>609600</xdr:colOff>
      <xdr:row>154</xdr:row>
      <xdr:rowOff>2637</xdr:rowOff>
    </xdr:to>
    <xdr:pic>
      <xdr:nvPicPr>
        <xdr:cNvPr id="1639" name="Slika 163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3771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154</xdr:row>
      <xdr:rowOff>0</xdr:rowOff>
    </xdr:from>
    <xdr:to>
      <xdr:col>9</xdr:col>
      <xdr:colOff>1209446</xdr:colOff>
      <xdr:row>154</xdr:row>
      <xdr:rowOff>1701</xdr:rowOff>
    </xdr:to>
    <xdr:pic>
      <xdr:nvPicPr>
        <xdr:cNvPr id="1640" name="Slika 163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3771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154</xdr:row>
      <xdr:rowOff>0</xdr:rowOff>
    </xdr:from>
    <xdr:to>
      <xdr:col>9</xdr:col>
      <xdr:colOff>609600</xdr:colOff>
      <xdr:row>154</xdr:row>
      <xdr:rowOff>2637</xdr:rowOff>
    </xdr:to>
    <xdr:pic>
      <xdr:nvPicPr>
        <xdr:cNvPr id="1641" name="Slika 164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3771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154</xdr:row>
      <xdr:rowOff>0</xdr:rowOff>
    </xdr:from>
    <xdr:to>
      <xdr:col>9</xdr:col>
      <xdr:colOff>1209446</xdr:colOff>
      <xdr:row>154</xdr:row>
      <xdr:rowOff>1701</xdr:rowOff>
    </xdr:to>
    <xdr:pic>
      <xdr:nvPicPr>
        <xdr:cNvPr id="1642" name="Slika 164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3771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154</xdr:row>
      <xdr:rowOff>0</xdr:rowOff>
    </xdr:from>
    <xdr:to>
      <xdr:col>9</xdr:col>
      <xdr:colOff>612037</xdr:colOff>
      <xdr:row>154</xdr:row>
      <xdr:rowOff>2540</xdr:rowOff>
    </xdr:to>
    <xdr:pic>
      <xdr:nvPicPr>
        <xdr:cNvPr id="1643" name="Slika 1642"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53771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154</xdr:row>
      <xdr:rowOff>0</xdr:rowOff>
    </xdr:from>
    <xdr:to>
      <xdr:col>9</xdr:col>
      <xdr:colOff>642620</xdr:colOff>
      <xdr:row>154</xdr:row>
      <xdr:rowOff>2540</xdr:rowOff>
    </xdr:to>
    <xdr:pic>
      <xdr:nvPicPr>
        <xdr:cNvPr id="1644" name="Slika 1643"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53771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154</xdr:row>
      <xdr:rowOff>0</xdr:rowOff>
    </xdr:from>
    <xdr:to>
      <xdr:col>9</xdr:col>
      <xdr:colOff>664202</xdr:colOff>
      <xdr:row>155</xdr:row>
      <xdr:rowOff>132080</xdr:rowOff>
    </xdr:to>
    <xdr:pic>
      <xdr:nvPicPr>
        <xdr:cNvPr id="1645" name="Slika 1644"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53771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154</xdr:row>
      <xdr:rowOff>0</xdr:rowOff>
    </xdr:from>
    <xdr:to>
      <xdr:col>9</xdr:col>
      <xdr:colOff>1184072</xdr:colOff>
      <xdr:row>154</xdr:row>
      <xdr:rowOff>60960</xdr:rowOff>
    </xdr:to>
    <xdr:pic>
      <xdr:nvPicPr>
        <xdr:cNvPr id="1646" name="Slika 164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3771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154</xdr:row>
      <xdr:rowOff>0</xdr:rowOff>
    </xdr:from>
    <xdr:to>
      <xdr:col>9</xdr:col>
      <xdr:colOff>1026160</xdr:colOff>
      <xdr:row>154</xdr:row>
      <xdr:rowOff>93980</xdr:rowOff>
    </xdr:to>
    <xdr:pic>
      <xdr:nvPicPr>
        <xdr:cNvPr id="1647" name="Slika 164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53771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156</xdr:row>
      <xdr:rowOff>0</xdr:rowOff>
    </xdr:from>
    <xdr:to>
      <xdr:col>9</xdr:col>
      <xdr:colOff>1584960</xdr:colOff>
      <xdr:row>156</xdr:row>
      <xdr:rowOff>45720</xdr:rowOff>
    </xdr:to>
    <xdr:pic>
      <xdr:nvPicPr>
        <xdr:cNvPr id="1648" name="Slika 164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56819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156</xdr:row>
      <xdr:rowOff>0</xdr:rowOff>
    </xdr:from>
    <xdr:to>
      <xdr:col>9</xdr:col>
      <xdr:colOff>609600</xdr:colOff>
      <xdr:row>156</xdr:row>
      <xdr:rowOff>914</xdr:rowOff>
    </xdr:to>
    <xdr:pic>
      <xdr:nvPicPr>
        <xdr:cNvPr id="1649" name="Slika 164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56819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156</xdr:row>
      <xdr:rowOff>0</xdr:rowOff>
    </xdr:from>
    <xdr:to>
      <xdr:col>9</xdr:col>
      <xdr:colOff>609600</xdr:colOff>
      <xdr:row>156</xdr:row>
      <xdr:rowOff>2637</xdr:rowOff>
    </xdr:to>
    <xdr:pic>
      <xdr:nvPicPr>
        <xdr:cNvPr id="1650" name="Slika 164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6819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156</xdr:row>
      <xdr:rowOff>0</xdr:rowOff>
    </xdr:from>
    <xdr:to>
      <xdr:col>9</xdr:col>
      <xdr:colOff>1209446</xdr:colOff>
      <xdr:row>156</xdr:row>
      <xdr:rowOff>1701</xdr:rowOff>
    </xdr:to>
    <xdr:pic>
      <xdr:nvPicPr>
        <xdr:cNvPr id="1651" name="Slika 165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6819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156</xdr:row>
      <xdr:rowOff>0</xdr:rowOff>
    </xdr:from>
    <xdr:to>
      <xdr:col>9</xdr:col>
      <xdr:colOff>609600</xdr:colOff>
      <xdr:row>156</xdr:row>
      <xdr:rowOff>2637</xdr:rowOff>
    </xdr:to>
    <xdr:pic>
      <xdr:nvPicPr>
        <xdr:cNvPr id="1652" name="Slika 165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56819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156</xdr:row>
      <xdr:rowOff>0</xdr:rowOff>
    </xdr:from>
    <xdr:to>
      <xdr:col>9</xdr:col>
      <xdr:colOff>1184072</xdr:colOff>
      <xdr:row>156</xdr:row>
      <xdr:rowOff>1701</xdr:rowOff>
    </xdr:to>
    <xdr:pic>
      <xdr:nvPicPr>
        <xdr:cNvPr id="1653" name="Slika 165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6819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156</xdr:row>
      <xdr:rowOff>0</xdr:rowOff>
    </xdr:from>
    <xdr:to>
      <xdr:col>9</xdr:col>
      <xdr:colOff>609600</xdr:colOff>
      <xdr:row>156</xdr:row>
      <xdr:rowOff>0</xdr:rowOff>
    </xdr:to>
    <xdr:pic>
      <xdr:nvPicPr>
        <xdr:cNvPr id="1654" name="Slika 165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568190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156</xdr:row>
      <xdr:rowOff>0</xdr:rowOff>
    </xdr:from>
    <xdr:to>
      <xdr:col>9</xdr:col>
      <xdr:colOff>1028700</xdr:colOff>
      <xdr:row>156</xdr:row>
      <xdr:rowOff>3952</xdr:rowOff>
    </xdr:to>
    <xdr:pic>
      <xdr:nvPicPr>
        <xdr:cNvPr id="1655" name="Slika 165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56819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156</xdr:row>
      <xdr:rowOff>0</xdr:rowOff>
    </xdr:from>
    <xdr:to>
      <xdr:col>9</xdr:col>
      <xdr:colOff>937261</xdr:colOff>
      <xdr:row>156</xdr:row>
      <xdr:rowOff>67784</xdr:rowOff>
    </xdr:to>
    <xdr:pic>
      <xdr:nvPicPr>
        <xdr:cNvPr id="1656" name="Slika 165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56819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156</xdr:row>
      <xdr:rowOff>0</xdr:rowOff>
    </xdr:from>
    <xdr:to>
      <xdr:col>9</xdr:col>
      <xdr:colOff>1036320</xdr:colOff>
      <xdr:row>156</xdr:row>
      <xdr:rowOff>3668</xdr:rowOff>
    </xdr:to>
    <xdr:pic>
      <xdr:nvPicPr>
        <xdr:cNvPr id="1657" name="Slika 165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56819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156</xdr:row>
      <xdr:rowOff>0</xdr:rowOff>
    </xdr:from>
    <xdr:to>
      <xdr:col>9</xdr:col>
      <xdr:colOff>967741</xdr:colOff>
      <xdr:row>157</xdr:row>
      <xdr:rowOff>14444</xdr:rowOff>
    </xdr:to>
    <xdr:pic>
      <xdr:nvPicPr>
        <xdr:cNvPr id="1658" name="Slika 165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56819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156</xdr:row>
      <xdr:rowOff>0</xdr:rowOff>
    </xdr:from>
    <xdr:to>
      <xdr:col>9</xdr:col>
      <xdr:colOff>612139</xdr:colOff>
      <xdr:row>156</xdr:row>
      <xdr:rowOff>198</xdr:rowOff>
    </xdr:to>
    <xdr:pic>
      <xdr:nvPicPr>
        <xdr:cNvPr id="1659" name="Slika 165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56819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156</xdr:row>
      <xdr:rowOff>0</xdr:rowOff>
    </xdr:from>
    <xdr:to>
      <xdr:col>9</xdr:col>
      <xdr:colOff>609600</xdr:colOff>
      <xdr:row>156</xdr:row>
      <xdr:rowOff>2637</xdr:rowOff>
    </xdr:to>
    <xdr:pic>
      <xdr:nvPicPr>
        <xdr:cNvPr id="1660" name="Slika 165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6819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156</xdr:row>
      <xdr:rowOff>0</xdr:rowOff>
    </xdr:from>
    <xdr:to>
      <xdr:col>9</xdr:col>
      <xdr:colOff>1209446</xdr:colOff>
      <xdr:row>156</xdr:row>
      <xdr:rowOff>1701</xdr:rowOff>
    </xdr:to>
    <xdr:pic>
      <xdr:nvPicPr>
        <xdr:cNvPr id="1661" name="Slika 166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6819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156</xdr:row>
      <xdr:rowOff>0</xdr:rowOff>
    </xdr:from>
    <xdr:to>
      <xdr:col>9</xdr:col>
      <xdr:colOff>609600</xdr:colOff>
      <xdr:row>156</xdr:row>
      <xdr:rowOff>2637</xdr:rowOff>
    </xdr:to>
    <xdr:pic>
      <xdr:nvPicPr>
        <xdr:cNvPr id="1662" name="Slika 166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6819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156</xdr:row>
      <xdr:rowOff>0</xdr:rowOff>
    </xdr:from>
    <xdr:to>
      <xdr:col>9</xdr:col>
      <xdr:colOff>1209446</xdr:colOff>
      <xdr:row>156</xdr:row>
      <xdr:rowOff>1701</xdr:rowOff>
    </xdr:to>
    <xdr:pic>
      <xdr:nvPicPr>
        <xdr:cNvPr id="1663" name="Slika 166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6819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156</xdr:row>
      <xdr:rowOff>0</xdr:rowOff>
    </xdr:from>
    <xdr:to>
      <xdr:col>9</xdr:col>
      <xdr:colOff>612037</xdr:colOff>
      <xdr:row>156</xdr:row>
      <xdr:rowOff>2540</xdr:rowOff>
    </xdr:to>
    <xdr:pic>
      <xdr:nvPicPr>
        <xdr:cNvPr id="1664" name="Slika 166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56819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156</xdr:row>
      <xdr:rowOff>0</xdr:rowOff>
    </xdr:from>
    <xdr:to>
      <xdr:col>9</xdr:col>
      <xdr:colOff>642620</xdr:colOff>
      <xdr:row>156</xdr:row>
      <xdr:rowOff>2540</xdr:rowOff>
    </xdr:to>
    <xdr:pic>
      <xdr:nvPicPr>
        <xdr:cNvPr id="1665" name="Slika 166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56819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156</xdr:row>
      <xdr:rowOff>0</xdr:rowOff>
    </xdr:from>
    <xdr:to>
      <xdr:col>9</xdr:col>
      <xdr:colOff>664202</xdr:colOff>
      <xdr:row>157</xdr:row>
      <xdr:rowOff>132080</xdr:rowOff>
    </xdr:to>
    <xdr:pic>
      <xdr:nvPicPr>
        <xdr:cNvPr id="1666" name="Slika 166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56819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156</xdr:row>
      <xdr:rowOff>0</xdr:rowOff>
    </xdr:from>
    <xdr:to>
      <xdr:col>9</xdr:col>
      <xdr:colOff>612140</xdr:colOff>
      <xdr:row>156</xdr:row>
      <xdr:rowOff>0</xdr:rowOff>
    </xdr:to>
    <xdr:pic>
      <xdr:nvPicPr>
        <xdr:cNvPr id="1667" name="Slika 166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568190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156</xdr:row>
      <xdr:rowOff>0</xdr:rowOff>
    </xdr:from>
    <xdr:to>
      <xdr:col>9</xdr:col>
      <xdr:colOff>1184072</xdr:colOff>
      <xdr:row>156</xdr:row>
      <xdr:rowOff>60960</xdr:rowOff>
    </xdr:to>
    <xdr:pic>
      <xdr:nvPicPr>
        <xdr:cNvPr id="1668" name="Slika 166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6819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156</xdr:row>
      <xdr:rowOff>0</xdr:rowOff>
    </xdr:from>
    <xdr:to>
      <xdr:col>9</xdr:col>
      <xdr:colOff>1026160</xdr:colOff>
      <xdr:row>156</xdr:row>
      <xdr:rowOff>93980</xdr:rowOff>
    </xdr:to>
    <xdr:pic>
      <xdr:nvPicPr>
        <xdr:cNvPr id="1669" name="Slika 166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56819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158</xdr:row>
      <xdr:rowOff>0</xdr:rowOff>
    </xdr:from>
    <xdr:to>
      <xdr:col>9</xdr:col>
      <xdr:colOff>1584960</xdr:colOff>
      <xdr:row>158</xdr:row>
      <xdr:rowOff>45720</xdr:rowOff>
    </xdr:to>
    <xdr:pic>
      <xdr:nvPicPr>
        <xdr:cNvPr id="1670" name="Slika 166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59943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158</xdr:row>
      <xdr:rowOff>0</xdr:rowOff>
    </xdr:from>
    <xdr:to>
      <xdr:col>9</xdr:col>
      <xdr:colOff>609600</xdr:colOff>
      <xdr:row>158</xdr:row>
      <xdr:rowOff>914</xdr:rowOff>
    </xdr:to>
    <xdr:pic>
      <xdr:nvPicPr>
        <xdr:cNvPr id="1671" name="Slika 167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59943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158</xdr:row>
      <xdr:rowOff>0</xdr:rowOff>
    </xdr:from>
    <xdr:to>
      <xdr:col>9</xdr:col>
      <xdr:colOff>609600</xdr:colOff>
      <xdr:row>158</xdr:row>
      <xdr:rowOff>2637</xdr:rowOff>
    </xdr:to>
    <xdr:pic>
      <xdr:nvPicPr>
        <xdr:cNvPr id="1672" name="Slika 167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9943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158</xdr:row>
      <xdr:rowOff>0</xdr:rowOff>
    </xdr:from>
    <xdr:to>
      <xdr:col>9</xdr:col>
      <xdr:colOff>1209446</xdr:colOff>
      <xdr:row>158</xdr:row>
      <xdr:rowOff>1701</xdr:rowOff>
    </xdr:to>
    <xdr:pic>
      <xdr:nvPicPr>
        <xdr:cNvPr id="1673" name="Slika 167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9943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158</xdr:row>
      <xdr:rowOff>0</xdr:rowOff>
    </xdr:from>
    <xdr:to>
      <xdr:col>9</xdr:col>
      <xdr:colOff>609600</xdr:colOff>
      <xdr:row>158</xdr:row>
      <xdr:rowOff>2637</xdr:rowOff>
    </xdr:to>
    <xdr:pic>
      <xdr:nvPicPr>
        <xdr:cNvPr id="1674" name="Slika 167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59943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158</xdr:row>
      <xdr:rowOff>0</xdr:rowOff>
    </xdr:from>
    <xdr:to>
      <xdr:col>9</xdr:col>
      <xdr:colOff>1184072</xdr:colOff>
      <xdr:row>158</xdr:row>
      <xdr:rowOff>1701</xdr:rowOff>
    </xdr:to>
    <xdr:pic>
      <xdr:nvPicPr>
        <xdr:cNvPr id="1675" name="Slika 167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9943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158</xdr:row>
      <xdr:rowOff>0</xdr:rowOff>
    </xdr:from>
    <xdr:to>
      <xdr:col>9</xdr:col>
      <xdr:colOff>1028700</xdr:colOff>
      <xdr:row>158</xdr:row>
      <xdr:rowOff>3952</xdr:rowOff>
    </xdr:to>
    <xdr:pic>
      <xdr:nvPicPr>
        <xdr:cNvPr id="1676" name="Slika 167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59943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158</xdr:row>
      <xdr:rowOff>0</xdr:rowOff>
    </xdr:from>
    <xdr:to>
      <xdr:col>9</xdr:col>
      <xdr:colOff>937261</xdr:colOff>
      <xdr:row>158</xdr:row>
      <xdr:rowOff>67784</xdr:rowOff>
    </xdr:to>
    <xdr:pic>
      <xdr:nvPicPr>
        <xdr:cNvPr id="1677" name="Slika 167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59943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158</xdr:row>
      <xdr:rowOff>0</xdr:rowOff>
    </xdr:from>
    <xdr:to>
      <xdr:col>9</xdr:col>
      <xdr:colOff>1036320</xdr:colOff>
      <xdr:row>158</xdr:row>
      <xdr:rowOff>3668</xdr:rowOff>
    </xdr:to>
    <xdr:pic>
      <xdr:nvPicPr>
        <xdr:cNvPr id="1678" name="Slika 167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59943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158</xdr:row>
      <xdr:rowOff>0</xdr:rowOff>
    </xdr:from>
    <xdr:to>
      <xdr:col>9</xdr:col>
      <xdr:colOff>967741</xdr:colOff>
      <xdr:row>159</xdr:row>
      <xdr:rowOff>14444</xdr:rowOff>
    </xdr:to>
    <xdr:pic>
      <xdr:nvPicPr>
        <xdr:cNvPr id="1679" name="Slika 167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59943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158</xdr:row>
      <xdr:rowOff>0</xdr:rowOff>
    </xdr:from>
    <xdr:to>
      <xdr:col>9</xdr:col>
      <xdr:colOff>612139</xdr:colOff>
      <xdr:row>158</xdr:row>
      <xdr:rowOff>198</xdr:rowOff>
    </xdr:to>
    <xdr:pic>
      <xdr:nvPicPr>
        <xdr:cNvPr id="1680" name="Slika 167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59943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158</xdr:row>
      <xdr:rowOff>0</xdr:rowOff>
    </xdr:from>
    <xdr:to>
      <xdr:col>9</xdr:col>
      <xdr:colOff>609600</xdr:colOff>
      <xdr:row>158</xdr:row>
      <xdr:rowOff>2637</xdr:rowOff>
    </xdr:to>
    <xdr:pic>
      <xdr:nvPicPr>
        <xdr:cNvPr id="1681" name="Slika 168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9943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158</xdr:row>
      <xdr:rowOff>0</xdr:rowOff>
    </xdr:from>
    <xdr:to>
      <xdr:col>9</xdr:col>
      <xdr:colOff>1209446</xdr:colOff>
      <xdr:row>158</xdr:row>
      <xdr:rowOff>1701</xdr:rowOff>
    </xdr:to>
    <xdr:pic>
      <xdr:nvPicPr>
        <xdr:cNvPr id="1682" name="Slika 168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9943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158</xdr:row>
      <xdr:rowOff>0</xdr:rowOff>
    </xdr:from>
    <xdr:to>
      <xdr:col>9</xdr:col>
      <xdr:colOff>609600</xdr:colOff>
      <xdr:row>158</xdr:row>
      <xdr:rowOff>2637</xdr:rowOff>
    </xdr:to>
    <xdr:pic>
      <xdr:nvPicPr>
        <xdr:cNvPr id="1683" name="Slika 168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59943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158</xdr:row>
      <xdr:rowOff>0</xdr:rowOff>
    </xdr:from>
    <xdr:to>
      <xdr:col>9</xdr:col>
      <xdr:colOff>1209446</xdr:colOff>
      <xdr:row>158</xdr:row>
      <xdr:rowOff>1701</xdr:rowOff>
    </xdr:to>
    <xdr:pic>
      <xdr:nvPicPr>
        <xdr:cNvPr id="1684" name="Slika 168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59943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158</xdr:row>
      <xdr:rowOff>0</xdr:rowOff>
    </xdr:from>
    <xdr:to>
      <xdr:col>9</xdr:col>
      <xdr:colOff>612037</xdr:colOff>
      <xdr:row>158</xdr:row>
      <xdr:rowOff>2540</xdr:rowOff>
    </xdr:to>
    <xdr:pic>
      <xdr:nvPicPr>
        <xdr:cNvPr id="1685" name="Slika 168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59943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158</xdr:row>
      <xdr:rowOff>0</xdr:rowOff>
    </xdr:from>
    <xdr:to>
      <xdr:col>9</xdr:col>
      <xdr:colOff>642620</xdr:colOff>
      <xdr:row>158</xdr:row>
      <xdr:rowOff>2540</xdr:rowOff>
    </xdr:to>
    <xdr:pic>
      <xdr:nvPicPr>
        <xdr:cNvPr id="1686" name="Slika 168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59943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158</xdr:row>
      <xdr:rowOff>0</xdr:rowOff>
    </xdr:from>
    <xdr:to>
      <xdr:col>9</xdr:col>
      <xdr:colOff>664202</xdr:colOff>
      <xdr:row>159</xdr:row>
      <xdr:rowOff>132080</xdr:rowOff>
    </xdr:to>
    <xdr:pic>
      <xdr:nvPicPr>
        <xdr:cNvPr id="1687" name="Slika 168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59943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158</xdr:row>
      <xdr:rowOff>0</xdr:rowOff>
    </xdr:from>
    <xdr:to>
      <xdr:col>9</xdr:col>
      <xdr:colOff>1184072</xdr:colOff>
      <xdr:row>158</xdr:row>
      <xdr:rowOff>60960</xdr:rowOff>
    </xdr:to>
    <xdr:pic>
      <xdr:nvPicPr>
        <xdr:cNvPr id="1688" name="Slika 168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59943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158</xdr:row>
      <xdr:rowOff>0</xdr:rowOff>
    </xdr:from>
    <xdr:to>
      <xdr:col>9</xdr:col>
      <xdr:colOff>1026160</xdr:colOff>
      <xdr:row>158</xdr:row>
      <xdr:rowOff>93980</xdr:rowOff>
    </xdr:to>
    <xdr:pic>
      <xdr:nvPicPr>
        <xdr:cNvPr id="1689" name="Slika 168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59943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160</xdr:row>
      <xdr:rowOff>0</xdr:rowOff>
    </xdr:from>
    <xdr:to>
      <xdr:col>9</xdr:col>
      <xdr:colOff>1584960</xdr:colOff>
      <xdr:row>160</xdr:row>
      <xdr:rowOff>45720</xdr:rowOff>
    </xdr:to>
    <xdr:pic>
      <xdr:nvPicPr>
        <xdr:cNvPr id="1690" name="Slika 168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73659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160</xdr:row>
      <xdr:rowOff>0</xdr:rowOff>
    </xdr:from>
    <xdr:to>
      <xdr:col>9</xdr:col>
      <xdr:colOff>609600</xdr:colOff>
      <xdr:row>160</xdr:row>
      <xdr:rowOff>914</xdr:rowOff>
    </xdr:to>
    <xdr:pic>
      <xdr:nvPicPr>
        <xdr:cNvPr id="1691" name="Slika 169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73659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160</xdr:row>
      <xdr:rowOff>0</xdr:rowOff>
    </xdr:from>
    <xdr:to>
      <xdr:col>9</xdr:col>
      <xdr:colOff>609600</xdr:colOff>
      <xdr:row>160</xdr:row>
      <xdr:rowOff>2637</xdr:rowOff>
    </xdr:to>
    <xdr:pic>
      <xdr:nvPicPr>
        <xdr:cNvPr id="1692" name="Slika 169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3659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160</xdr:row>
      <xdr:rowOff>0</xdr:rowOff>
    </xdr:from>
    <xdr:to>
      <xdr:col>9</xdr:col>
      <xdr:colOff>1209446</xdr:colOff>
      <xdr:row>160</xdr:row>
      <xdr:rowOff>1701</xdr:rowOff>
    </xdr:to>
    <xdr:pic>
      <xdr:nvPicPr>
        <xdr:cNvPr id="1693" name="Slika 169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3659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160</xdr:row>
      <xdr:rowOff>0</xdr:rowOff>
    </xdr:from>
    <xdr:to>
      <xdr:col>9</xdr:col>
      <xdr:colOff>609600</xdr:colOff>
      <xdr:row>160</xdr:row>
      <xdr:rowOff>2637</xdr:rowOff>
    </xdr:to>
    <xdr:pic>
      <xdr:nvPicPr>
        <xdr:cNvPr id="1694" name="Slika 169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73659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160</xdr:row>
      <xdr:rowOff>0</xdr:rowOff>
    </xdr:from>
    <xdr:to>
      <xdr:col>9</xdr:col>
      <xdr:colOff>1184072</xdr:colOff>
      <xdr:row>160</xdr:row>
      <xdr:rowOff>1701</xdr:rowOff>
    </xdr:to>
    <xdr:pic>
      <xdr:nvPicPr>
        <xdr:cNvPr id="1695" name="Slika 169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73659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160</xdr:row>
      <xdr:rowOff>0</xdr:rowOff>
    </xdr:from>
    <xdr:to>
      <xdr:col>9</xdr:col>
      <xdr:colOff>609600</xdr:colOff>
      <xdr:row>160</xdr:row>
      <xdr:rowOff>932</xdr:rowOff>
    </xdr:to>
    <xdr:pic>
      <xdr:nvPicPr>
        <xdr:cNvPr id="1696" name="Slika 169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736592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160</xdr:row>
      <xdr:rowOff>0</xdr:rowOff>
    </xdr:from>
    <xdr:to>
      <xdr:col>9</xdr:col>
      <xdr:colOff>1028700</xdr:colOff>
      <xdr:row>160</xdr:row>
      <xdr:rowOff>3952</xdr:rowOff>
    </xdr:to>
    <xdr:pic>
      <xdr:nvPicPr>
        <xdr:cNvPr id="1697" name="Slika 169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73659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160</xdr:row>
      <xdr:rowOff>0</xdr:rowOff>
    </xdr:from>
    <xdr:to>
      <xdr:col>9</xdr:col>
      <xdr:colOff>937261</xdr:colOff>
      <xdr:row>160</xdr:row>
      <xdr:rowOff>67784</xdr:rowOff>
    </xdr:to>
    <xdr:pic>
      <xdr:nvPicPr>
        <xdr:cNvPr id="1698" name="Slika 169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73659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160</xdr:row>
      <xdr:rowOff>0</xdr:rowOff>
    </xdr:from>
    <xdr:to>
      <xdr:col>9</xdr:col>
      <xdr:colOff>1036320</xdr:colOff>
      <xdr:row>160</xdr:row>
      <xdr:rowOff>3668</xdr:rowOff>
    </xdr:to>
    <xdr:pic>
      <xdr:nvPicPr>
        <xdr:cNvPr id="1699" name="Slika 169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73659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160</xdr:row>
      <xdr:rowOff>0</xdr:rowOff>
    </xdr:from>
    <xdr:to>
      <xdr:col>9</xdr:col>
      <xdr:colOff>967741</xdr:colOff>
      <xdr:row>161</xdr:row>
      <xdr:rowOff>14444</xdr:rowOff>
    </xdr:to>
    <xdr:pic>
      <xdr:nvPicPr>
        <xdr:cNvPr id="1700" name="Slika 169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73659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160</xdr:row>
      <xdr:rowOff>0</xdr:rowOff>
    </xdr:from>
    <xdr:to>
      <xdr:col>9</xdr:col>
      <xdr:colOff>612139</xdr:colOff>
      <xdr:row>160</xdr:row>
      <xdr:rowOff>198</xdr:rowOff>
    </xdr:to>
    <xdr:pic>
      <xdr:nvPicPr>
        <xdr:cNvPr id="1701" name="Slika 170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73659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160</xdr:row>
      <xdr:rowOff>0</xdr:rowOff>
    </xdr:from>
    <xdr:to>
      <xdr:col>9</xdr:col>
      <xdr:colOff>609600</xdr:colOff>
      <xdr:row>160</xdr:row>
      <xdr:rowOff>2637</xdr:rowOff>
    </xdr:to>
    <xdr:pic>
      <xdr:nvPicPr>
        <xdr:cNvPr id="1702" name="Slika 170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3659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160</xdr:row>
      <xdr:rowOff>0</xdr:rowOff>
    </xdr:from>
    <xdr:to>
      <xdr:col>9</xdr:col>
      <xdr:colOff>1209446</xdr:colOff>
      <xdr:row>160</xdr:row>
      <xdr:rowOff>1701</xdr:rowOff>
    </xdr:to>
    <xdr:pic>
      <xdr:nvPicPr>
        <xdr:cNvPr id="1703" name="Slika 170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3659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160</xdr:row>
      <xdr:rowOff>0</xdr:rowOff>
    </xdr:from>
    <xdr:to>
      <xdr:col>9</xdr:col>
      <xdr:colOff>609600</xdr:colOff>
      <xdr:row>160</xdr:row>
      <xdr:rowOff>2637</xdr:rowOff>
    </xdr:to>
    <xdr:pic>
      <xdr:nvPicPr>
        <xdr:cNvPr id="1704" name="Slika 170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3659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160</xdr:row>
      <xdr:rowOff>0</xdr:rowOff>
    </xdr:from>
    <xdr:to>
      <xdr:col>9</xdr:col>
      <xdr:colOff>1209446</xdr:colOff>
      <xdr:row>160</xdr:row>
      <xdr:rowOff>1701</xdr:rowOff>
    </xdr:to>
    <xdr:pic>
      <xdr:nvPicPr>
        <xdr:cNvPr id="1705" name="Slika 170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3659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160</xdr:row>
      <xdr:rowOff>0</xdr:rowOff>
    </xdr:from>
    <xdr:to>
      <xdr:col>9</xdr:col>
      <xdr:colOff>612037</xdr:colOff>
      <xdr:row>160</xdr:row>
      <xdr:rowOff>2540</xdr:rowOff>
    </xdr:to>
    <xdr:pic>
      <xdr:nvPicPr>
        <xdr:cNvPr id="1706" name="Slika 170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73659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160</xdr:row>
      <xdr:rowOff>0</xdr:rowOff>
    </xdr:from>
    <xdr:to>
      <xdr:col>9</xdr:col>
      <xdr:colOff>642620</xdr:colOff>
      <xdr:row>160</xdr:row>
      <xdr:rowOff>2540</xdr:rowOff>
    </xdr:to>
    <xdr:pic>
      <xdr:nvPicPr>
        <xdr:cNvPr id="1707" name="Slika 170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73659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160</xdr:row>
      <xdr:rowOff>0</xdr:rowOff>
    </xdr:from>
    <xdr:to>
      <xdr:col>9</xdr:col>
      <xdr:colOff>664202</xdr:colOff>
      <xdr:row>161</xdr:row>
      <xdr:rowOff>132080</xdr:rowOff>
    </xdr:to>
    <xdr:pic>
      <xdr:nvPicPr>
        <xdr:cNvPr id="1708" name="Slika 170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73659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160</xdr:row>
      <xdr:rowOff>0</xdr:rowOff>
    </xdr:from>
    <xdr:to>
      <xdr:col>9</xdr:col>
      <xdr:colOff>612140</xdr:colOff>
      <xdr:row>160</xdr:row>
      <xdr:rowOff>932</xdr:rowOff>
    </xdr:to>
    <xdr:pic>
      <xdr:nvPicPr>
        <xdr:cNvPr id="1709" name="Slika 170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736592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160</xdr:row>
      <xdr:rowOff>0</xdr:rowOff>
    </xdr:from>
    <xdr:to>
      <xdr:col>9</xdr:col>
      <xdr:colOff>1184072</xdr:colOff>
      <xdr:row>160</xdr:row>
      <xdr:rowOff>60960</xdr:rowOff>
    </xdr:to>
    <xdr:pic>
      <xdr:nvPicPr>
        <xdr:cNvPr id="1710" name="Slika 170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73659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160</xdr:row>
      <xdr:rowOff>0</xdr:rowOff>
    </xdr:from>
    <xdr:to>
      <xdr:col>9</xdr:col>
      <xdr:colOff>1026160</xdr:colOff>
      <xdr:row>160</xdr:row>
      <xdr:rowOff>93980</xdr:rowOff>
    </xdr:to>
    <xdr:pic>
      <xdr:nvPicPr>
        <xdr:cNvPr id="1711" name="Slika 171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73659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162</xdr:row>
      <xdr:rowOff>0</xdr:rowOff>
    </xdr:from>
    <xdr:to>
      <xdr:col>9</xdr:col>
      <xdr:colOff>1584960</xdr:colOff>
      <xdr:row>162</xdr:row>
      <xdr:rowOff>45720</xdr:rowOff>
    </xdr:to>
    <xdr:pic>
      <xdr:nvPicPr>
        <xdr:cNvPr id="1712" name="Slika 171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76783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162</xdr:row>
      <xdr:rowOff>0</xdr:rowOff>
    </xdr:from>
    <xdr:to>
      <xdr:col>9</xdr:col>
      <xdr:colOff>609600</xdr:colOff>
      <xdr:row>162</xdr:row>
      <xdr:rowOff>914</xdr:rowOff>
    </xdr:to>
    <xdr:pic>
      <xdr:nvPicPr>
        <xdr:cNvPr id="1713" name="Slika 171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76783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162</xdr:row>
      <xdr:rowOff>0</xdr:rowOff>
    </xdr:from>
    <xdr:to>
      <xdr:col>9</xdr:col>
      <xdr:colOff>609600</xdr:colOff>
      <xdr:row>162</xdr:row>
      <xdr:rowOff>2637</xdr:rowOff>
    </xdr:to>
    <xdr:pic>
      <xdr:nvPicPr>
        <xdr:cNvPr id="1714" name="Slika 171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6783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162</xdr:row>
      <xdr:rowOff>0</xdr:rowOff>
    </xdr:from>
    <xdr:to>
      <xdr:col>9</xdr:col>
      <xdr:colOff>1209446</xdr:colOff>
      <xdr:row>162</xdr:row>
      <xdr:rowOff>1701</xdr:rowOff>
    </xdr:to>
    <xdr:pic>
      <xdr:nvPicPr>
        <xdr:cNvPr id="1715" name="Slika 171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6783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162</xdr:row>
      <xdr:rowOff>0</xdr:rowOff>
    </xdr:from>
    <xdr:to>
      <xdr:col>9</xdr:col>
      <xdr:colOff>609600</xdr:colOff>
      <xdr:row>162</xdr:row>
      <xdr:rowOff>2637</xdr:rowOff>
    </xdr:to>
    <xdr:pic>
      <xdr:nvPicPr>
        <xdr:cNvPr id="1716" name="Slika 171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76783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162</xdr:row>
      <xdr:rowOff>0</xdr:rowOff>
    </xdr:from>
    <xdr:to>
      <xdr:col>9</xdr:col>
      <xdr:colOff>1184072</xdr:colOff>
      <xdr:row>162</xdr:row>
      <xdr:rowOff>1701</xdr:rowOff>
    </xdr:to>
    <xdr:pic>
      <xdr:nvPicPr>
        <xdr:cNvPr id="1717" name="Slika 171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76783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162</xdr:row>
      <xdr:rowOff>0</xdr:rowOff>
    </xdr:from>
    <xdr:to>
      <xdr:col>9</xdr:col>
      <xdr:colOff>1028700</xdr:colOff>
      <xdr:row>162</xdr:row>
      <xdr:rowOff>3952</xdr:rowOff>
    </xdr:to>
    <xdr:pic>
      <xdr:nvPicPr>
        <xdr:cNvPr id="1718" name="Slika 171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76783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162</xdr:row>
      <xdr:rowOff>0</xdr:rowOff>
    </xdr:from>
    <xdr:to>
      <xdr:col>9</xdr:col>
      <xdr:colOff>937261</xdr:colOff>
      <xdr:row>162</xdr:row>
      <xdr:rowOff>67784</xdr:rowOff>
    </xdr:to>
    <xdr:pic>
      <xdr:nvPicPr>
        <xdr:cNvPr id="1719" name="Slika 171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76783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162</xdr:row>
      <xdr:rowOff>0</xdr:rowOff>
    </xdr:from>
    <xdr:to>
      <xdr:col>9</xdr:col>
      <xdr:colOff>1036320</xdr:colOff>
      <xdr:row>162</xdr:row>
      <xdr:rowOff>3668</xdr:rowOff>
    </xdr:to>
    <xdr:pic>
      <xdr:nvPicPr>
        <xdr:cNvPr id="1720" name="Slika 171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76783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162</xdr:row>
      <xdr:rowOff>0</xdr:rowOff>
    </xdr:from>
    <xdr:to>
      <xdr:col>9</xdr:col>
      <xdr:colOff>967741</xdr:colOff>
      <xdr:row>163</xdr:row>
      <xdr:rowOff>14444</xdr:rowOff>
    </xdr:to>
    <xdr:pic>
      <xdr:nvPicPr>
        <xdr:cNvPr id="1721" name="Slika 172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76783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162</xdr:row>
      <xdr:rowOff>0</xdr:rowOff>
    </xdr:from>
    <xdr:to>
      <xdr:col>9</xdr:col>
      <xdr:colOff>612139</xdr:colOff>
      <xdr:row>162</xdr:row>
      <xdr:rowOff>198</xdr:rowOff>
    </xdr:to>
    <xdr:pic>
      <xdr:nvPicPr>
        <xdr:cNvPr id="1722" name="Slika 172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76783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162</xdr:row>
      <xdr:rowOff>0</xdr:rowOff>
    </xdr:from>
    <xdr:to>
      <xdr:col>9</xdr:col>
      <xdr:colOff>609600</xdr:colOff>
      <xdr:row>162</xdr:row>
      <xdr:rowOff>2637</xdr:rowOff>
    </xdr:to>
    <xdr:pic>
      <xdr:nvPicPr>
        <xdr:cNvPr id="1723" name="Slika 172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6783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162</xdr:row>
      <xdr:rowOff>0</xdr:rowOff>
    </xdr:from>
    <xdr:to>
      <xdr:col>9</xdr:col>
      <xdr:colOff>1209446</xdr:colOff>
      <xdr:row>162</xdr:row>
      <xdr:rowOff>1701</xdr:rowOff>
    </xdr:to>
    <xdr:pic>
      <xdr:nvPicPr>
        <xdr:cNvPr id="1724" name="Slika 172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6783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162</xdr:row>
      <xdr:rowOff>0</xdr:rowOff>
    </xdr:from>
    <xdr:to>
      <xdr:col>9</xdr:col>
      <xdr:colOff>609600</xdr:colOff>
      <xdr:row>162</xdr:row>
      <xdr:rowOff>2637</xdr:rowOff>
    </xdr:to>
    <xdr:pic>
      <xdr:nvPicPr>
        <xdr:cNvPr id="1725" name="Slika 172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6783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162</xdr:row>
      <xdr:rowOff>0</xdr:rowOff>
    </xdr:from>
    <xdr:to>
      <xdr:col>9</xdr:col>
      <xdr:colOff>1209446</xdr:colOff>
      <xdr:row>162</xdr:row>
      <xdr:rowOff>1701</xdr:rowOff>
    </xdr:to>
    <xdr:pic>
      <xdr:nvPicPr>
        <xdr:cNvPr id="1726" name="Slika 172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6783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162</xdr:row>
      <xdr:rowOff>0</xdr:rowOff>
    </xdr:from>
    <xdr:to>
      <xdr:col>9</xdr:col>
      <xdr:colOff>612037</xdr:colOff>
      <xdr:row>162</xdr:row>
      <xdr:rowOff>2540</xdr:rowOff>
    </xdr:to>
    <xdr:pic>
      <xdr:nvPicPr>
        <xdr:cNvPr id="1727" name="Slika 172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76783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162</xdr:row>
      <xdr:rowOff>0</xdr:rowOff>
    </xdr:from>
    <xdr:to>
      <xdr:col>9</xdr:col>
      <xdr:colOff>642620</xdr:colOff>
      <xdr:row>162</xdr:row>
      <xdr:rowOff>2540</xdr:rowOff>
    </xdr:to>
    <xdr:pic>
      <xdr:nvPicPr>
        <xdr:cNvPr id="1728" name="Slika 172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76783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162</xdr:row>
      <xdr:rowOff>0</xdr:rowOff>
    </xdr:from>
    <xdr:to>
      <xdr:col>9</xdr:col>
      <xdr:colOff>664202</xdr:colOff>
      <xdr:row>163</xdr:row>
      <xdr:rowOff>132080</xdr:rowOff>
    </xdr:to>
    <xdr:pic>
      <xdr:nvPicPr>
        <xdr:cNvPr id="1729" name="Slika 172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76783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162</xdr:row>
      <xdr:rowOff>0</xdr:rowOff>
    </xdr:from>
    <xdr:to>
      <xdr:col>9</xdr:col>
      <xdr:colOff>1184072</xdr:colOff>
      <xdr:row>162</xdr:row>
      <xdr:rowOff>60960</xdr:rowOff>
    </xdr:to>
    <xdr:pic>
      <xdr:nvPicPr>
        <xdr:cNvPr id="1730" name="Slika 172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76783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162</xdr:row>
      <xdr:rowOff>0</xdr:rowOff>
    </xdr:from>
    <xdr:to>
      <xdr:col>9</xdr:col>
      <xdr:colOff>1026160</xdr:colOff>
      <xdr:row>162</xdr:row>
      <xdr:rowOff>93980</xdr:rowOff>
    </xdr:to>
    <xdr:pic>
      <xdr:nvPicPr>
        <xdr:cNvPr id="1731" name="Slika 173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76783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164</xdr:row>
      <xdr:rowOff>0</xdr:rowOff>
    </xdr:from>
    <xdr:to>
      <xdr:col>9</xdr:col>
      <xdr:colOff>1584960</xdr:colOff>
      <xdr:row>164</xdr:row>
      <xdr:rowOff>45720</xdr:rowOff>
    </xdr:to>
    <xdr:pic>
      <xdr:nvPicPr>
        <xdr:cNvPr id="1732" name="Slika 173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79831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164</xdr:row>
      <xdr:rowOff>0</xdr:rowOff>
    </xdr:from>
    <xdr:to>
      <xdr:col>9</xdr:col>
      <xdr:colOff>609600</xdr:colOff>
      <xdr:row>164</xdr:row>
      <xdr:rowOff>914</xdr:rowOff>
    </xdr:to>
    <xdr:pic>
      <xdr:nvPicPr>
        <xdr:cNvPr id="1733" name="Slika 173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79831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164</xdr:row>
      <xdr:rowOff>0</xdr:rowOff>
    </xdr:from>
    <xdr:to>
      <xdr:col>9</xdr:col>
      <xdr:colOff>609600</xdr:colOff>
      <xdr:row>164</xdr:row>
      <xdr:rowOff>2637</xdr:rowOff>
    </xdr:to>
    <xdr:pic>
      <xdr:nvPicPr>
        <xdr:cNvPr id="1734" name="Slika 173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983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164</xdr:row>
      <xdr:rowOff>0</xdr:rowOff>
    </xdr:from>
    <xdr:to>
      <xdr:col>9</xdr:col>
      <xdr:colOff>1209446</xdr:colOff>
      <xdr:row>164</xdr:row>
      <xdr:rowOff>1701</xdr:rowOff>
    </xdr:to>
    <xdr:pic>
      <xdr:nvPicPr>
        <xdr:cNvPr id="1735" name="Slika 173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983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164</xdr:row>
      <xdr:rowOff>0</xdr:rowOff>
    </xdr:from>
    <xdr:to>
      <xdr:col>9</xdr:col>
      <xdr:colOff>609600</xdr:colOff>
      <xdr:row>164</xdr:row>
      <xdr:rowOff>2637</xdr:rowOff>
    </xdr:to>
    <xdr:pic>
      <xdr:nvPicPr>
        <xdr:cNvPr id="1736" name="Slika 173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79831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164</xdr:row>
      <xdr:rowOff>0</xdr:rowOff>
    </xdr:from>
    <xdr:to>
      <xdr:col>9</xdr:col>
      <xdr:colOff>1184072</xdr:colOff>
      <xdr:row>164</xdr:row>
      <xdr:rowOff>1701</xdr:rowOff>
    </xdr:to>
    <xdr:pic>
      <xdr:nvPicPr>
        <xdr:cNvPr id="1737" name="Slika 173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79831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164</xdr:row>
      <xdr:rowOff>0</xdr:rowOff>
    </xdr:from>
    <xdr:to>
      <xdr:col>9</xdr:col>
      <xdr:colOff>609600</xdr:colOff>
      <xdr:row>164</xdr:row>
      <xdr:rowOff>0</xdr:rowOff>
    </xdr:to>
    <xdr:pic>
      <xdr:nvPicPr>
        <xdr:cNvPr id="1738" name="Slika 173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798314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164</xdr:row>
      <xdr:rowOff>0</xdr:rowOff>
    </xdr:from>
    <xdr:to>
      <xdr:col>9</xdr:col>
      <xdr:colOff>1028700</xdr:colOff>
      <xdr:row>164</xdr:row>
      <xdr:rowOff>3952</xdr:rowOff>
    </xdr:to>
    <xdr:pic>
      <xdr:nvPicPr>
        <xdr:cNvPr id="1739" name="Slika 173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79831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164</xdr:row>
      <xdr:rowOff>0</xdr:rowOff>
    </xdr:from>
    <xdr:to>
      <xdr:col>9</xdr:col>
      <xdr:colOff>937261</xdr:colOff>
      <xdr:row>164</xdr:row>
      <xdr:rowOff>67784</xdr:rowOff>
    </xdr:to>
    <xdr:pic>
      <xdr:nvPicPr>
        <xdr:cNvPr id="1740" name="Slika 173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79831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164</xdr:row>
      <xdr:rowOff>0</xdr:rowOff>
    </xdr:from>
    <xdr:to>
      <xdr:col>9</xdr:col>
      <xdr:colOff>1036320</xdr:colOff>
      <xdr:row>164</xdr:row>
      <xdr:rowOff>3668</xdr:rowOff>
    </xdr:to>
    <xdr:pic>
      <xdr:nvPicPr>
        <xdr:cNvPr id="1741" name="Slika 174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79831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164</xdr:row>
      <xdr:rowOff>0</xdr:rowOff>
    </xdr:from>
    <xdr:to>
      <xdr:col>9</xdr:col>
      <xdr:colOff>967741</xdr:colOff>
      <xdr:row>165</xdr:row>
      <xdr:rowOff>14444</xdr:rowOff>
    </xdr:to>
    <xdr:pic>
      <xdr:nvPicPr>
        <xdr:cNvPr id="1742" name="Slika 174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79831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164</xdr:row>
      <xdr:rowOff>0</xdr:rowOff>
    </xdr:from>
    <xdr:to>
      <xdr:col>9</xdr:col>
      <xdr:colOff>612139</xdr:colOff>
      <xdr:row>164</xdr:row>
      <xdr:rowOff>198</xdr:rowOff>
    </xdr:to>
    <xdr:pic>
      <xdr:nvPicPr>
        <xdr:cNvPr id="1743" name="Slika 174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79831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164</xdr:row>
      <xdr:rowOff>0</xdr:rowOff>
    </xdr:from>
    <xdr:to>
      <xdr:col>9</xdr:col>
      <xdr:colOff>609600</xdr:colOff>
      <xdr:row>164</xdr:row>
      <xdr:rowOff>2637</xdr:rowOff>
    </xdr:to>
    <xdr:pic>
      <xdr:nvPicPr>
        <xdr:cNvPr id="1744" name="Slika 174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983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164</xdr:row>
      <xdr:rowOff>0</xdr:rowOff>
    </xdr:from>
    <xdr:to>
      <xdr:col>9</xdr:col>
      <xdr:colOff>1209446</xdr:colOff>
      <xdr:row>164</xdr:row>
      <xdr:rowOff>1701</xdr:rowOff>
    </xdr:to>
    <xdr:pic>
      <xdr:nvPicPr>
        <xdr:cNvPr id="1745" name="Slika 174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983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164</xdr:row>
      <xdr:rowOff>0</xdr:rowOff>
    </xdr:from>
    <xdr:to>
      <xdr:col>9</xdr:col>
      <xdr:colOff>609600</xdr:colOff>
      <xdr:row>164</xdr:row>
      <xdr:rowOff>2637</xdr:rowOff>
    </xdr:to>
    <xdr:pic>
      <xdr:nvPicPr>
        <xdr:cNvPr id="1746" name="Slika 174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79831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164</xdr:row>
      <xdr:rowOff>0</xdr:rowOff>
    </xdr:from>
    <xdr:to>
      <xdr:col>9</xdr:col>
      <xdr:colOff>1209446</xdr:colOff>
      <xdr:row>164</xdr:row>
      <xdr:rowOff>1701</xdr:rowOff>
    </xdr:to>
    <xdr:pic>
      <xdr:nvPicPr>
        <xdr:cNvPr id="1747" name="Slika 174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79831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164</xdr:row>
      <xdr:rowOff>0</xdr:rowOff>
    </xdr:from>
    <xdr:to>
      <xdr:col>9</xdr:col>
      <xdr:colOff>612037</xdr:colOff>
      <xdr:row>164</xdr:row>
      <xdr:rowOff>2540</xdr:rowOff>
    </xdr:to>
    <xdr:pic>
      <xdr:nvPicPr>
        <xdr:cNvPr id="1748" name="Slika 174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79831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164</xdr:row>
      <xdr:rowOff>0</xdr:rowOff>
    </xdr:from>
    <xdr:to>
      <xdr:col>9</xdr:col>
      <xdr:colOff>642620</xdr:colOff>
      <xdr:row>164</xdr:row>
      <xdr:rowOff>2540</xdr:rowOff>
    </xdr:to>
    <xdr:pic>
      <xdr:nvPicPr>
        <xdr:cNvPr id="1749" name="Slika 174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79831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164</xdr:row>
      <xdr:rowOff>0</xdr:rowOff>
    </xdr:from>
    <xdr:to>
      <xdr:col>9</xdr:col>
      <xdr:colOff>664202</xdr:colOff>
      <xdr:row>165</xdr:row>
      <xdr:rowOff>132080</xdr:rowOff>
    </xdr:to>
    <xdr:pic>
      <xdr:nvPicPr>
        <xdr:cNvPr id="1750" name="Slika 174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79831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164</xdr:row>
      <xdr:rowOff>0</xdr:rowOff>
    </xdr:from>
    <xdr:to>
      <xdr:col>9</xdr:col>
      <xdr:colOff>612140</xdr:colOff>
      <xdr:row>164</xdr:row>
      <xdr:rowOff>0</xdr:rowOff>
    </xdr:to>
    <xdr:pic>
      <xdr:nvPicPr>
        <xdr:cNvPr id="1751" name="Slika 175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798314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164</xdr:row>
      <xdr:rowOff>0</xdr:rowOff>
    </xdr:from>
    <xdr:to>
      <xdr:col>9</xdr:col>
      <xdr:colOff>1184072</xdr:colOff>
      <xdr:row>164</xdr:row>
      <xdr:rowOff>60960</xdr:rowOff>
    </xdr:to>
    <xdr:pic>
      <xdr:nvPicPr>
        <xdr:cNvPr id="1752" name="Slika 175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79831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164</xdr:row>
      <xdr:rowOff>0</xdr:rowOff>
    </xdr:from>
    <xdr:to>
      <xdr:col>9</xdr:col>
      <xdr:colOff>1026160</xdr:colOff>
      <xdr:row>164</xdr:row>
      <xdr:rowOff>93980</xdr:rowOff>
    </xdr:to>
    <xdr:pic>
      <xdr:nvPicPr>
        <xdr:cNvPr id="1753" name="Slika 175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79831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166</xdr:row>
      <xdr:rowOff>0</xdr:rowOff>
    </xdr:from>
    <xdr:to>
      <xdr:col>9</xdr:col>
      <xdr:colOff>1584960</xdr:colOff>
      <xdr:row>166</xdr:row>
      <xdr:rowOff>45720</xdr:rowOff>
    </xdr:to>
    <xdr:pic>
      <xdr:nvPicPr>
        <xdr:cNvPr id="1754" name="Slika 175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82955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166</xdr:row>
      <xdr:rowOff>0</xdr:rowOff>
    </xdr:from>
    <xdr:to>
      <xdr:col>9</xdr:col>
      <xdr:colOff>609600</xdr:colOff>
      <xdr:row>166</xdr:row>
      <xdr:rowOff>914</xdr:rowOff>
    </xdr:to>
    <xdr:pic>
      <xdr:nvPicPr>
        <xdr:cNvPr id="1755" name="Slika 175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82955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166</xdr:row>
      <xdr:rowOff>0</xdr:rowOff>
    </xdr:from>
    <xdr:to>
      <xdr:col>9</xdr:col>
      <xdr:colOff>609600</xdr:colOff>
      <xdr:row>166</xdr:row>
      <xdr:rowOff>2637</xdr:rowOff>
    </xdr:to>
    <xdr:pic>
      <xdr:nvPicPr>
        <xdr:cNvPr id="1756" name="Slika 175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8295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166</xdr:row>
      <xdr:rowOff>0</xdr:rowOff>
    </xdr:from>
    <xdr:to>
      <xdr:col>9</xdr:col>
      <xdr:colOff>1209446</xdr:colOff>
      <xdr:row>166</xdr:row>
      <xdr:rowOff>1701</xdr:rowOff>
    </xdr:to>
    <xdr:pic>
      <xdr:nvPicPr>
        <xdr:cNvPr id="1757" name="Slika 175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8295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166</xdr:row>
      <xdr:rowOff>0</xdr:rowOff>
    </xdr:from>
    <xdr:to>
      <xdr:col>9</xdr:col>
      <xdr:colOff>609600</xdr:colOff>
      <xdr:row>166</xdr:row>
      <xdr:rowOff>2637</xdr:rowOff>
    </xdr:to>
    <xdr:pic>
      <xdr:nvPicPr>
        <xdr:cNvPr id="1758" name="Slika 175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82955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166</xdr:row>
      <xdr:rowOff>0</xdr:rowOff>
    </xdr:from>
    <xdr:to>
      <xdr:col>9</xdr:col>
      <xdr:colOff>1184072</xdr:colOff>
      <xdr:row>166</xdr:row>
      <xdr:rowOff>1701</xdr:rowOff>
    </xdr:to>
    <xdr:pic>
      <xdr:nvPicPr>
        <xdr:cNvPr id="1759" name="Slika 175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82955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166</xdr:row>
      <xdr:rowOff>0</xdr:rowOff>
    </xdr:from>
    <xdr:to>
      <xdr:col>9</xdr:col>
      <xdr:colOff>1028700</xdr:colOff>
      <xdr:row>166</xdr:row>
      <xdr:rowOff>3952</xdr:rowOff>
    </xdr:to>
    <xdr:pic>
      <xdr:nvPicPr>
        <xdr:cNvPr id="1760" name="Slika 175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82955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166</xdr:row>
      <xdr:rowOff>0</xdr:rowOff>
    </xdr:from>
    <xdr:to>
      <xdr:col>9</xdr:col>
      <xdr:colOff>937261</xdr:colOff>
      <xdr:row>166</xdr:row>
      <xdr:rowOff>67784</xdr:rowOff>
    </xdr:to>
    <xdr:pic>
      <xdr:nvPicPr>
        <xdr:cNvPr id="1761" name="Slika 176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82955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166</xdr:row>
      <xdr:rowOff>0</xdr:rowOff>
    </xdr:from>
    <xdr:to>
      <xdr:col>9</xdr:col>
      <xdr:colOff>1036320</xdr:colOff>
      <xdr:row>166</xdr:row>
      <xdr:rowOff>3668</xdr:rowOff>
    </xdr:to>
    <xdr:pic>
      <xdr:nvPicPr>
        <xdr:cNvPr id="1762" name="Slika 176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82955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166</xdr:row>
      <xdr:rowOff>0</xdr:rowOff>
    </xdr:from>
    <xdr:to>
      <xdr:col>9</xdr:col>
      <xdr:colOff>967741</xdr:colOff>
      <xdr:row>167</xdr:row>
      <xdr:rowOff>14444</xdr:rowOff>
    </xdr:to>
    <xdr:pic>
      <xdr:nvPicPr>
        <xdr:cNvPr id="1763" name="Slika 176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82955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166</xdr:row>
      <xdr:rowOff>0</xdr:rowOff>
    </xdr:from>
    <xdr:to>
      <xdr:col>9</xdr:col>
      <xdr:colOff>612139</xdr:colOff>
      <xdr:row>166</xdr:row>
      <xdr:rowOff>198</xdr:rowOff>
    </xdr:to>
    <xdr:pic>
      <xdr:nvPicPr>
        <xdr:cNvPr id="1764" name="Slika 176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82955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166</xdr:row>
      <xdr:rowOff>0</xdr:rowOff>
    </xdr:from>
    <xdr:to>
      <xdr:col>9</xdr:col>
      <xdr:colOff>609600</xdr:colOff>
      <xdr:row>166</xdr:row>
      <xdr:rowOff>2637</xdr:rowOff>
    </xdr:to>
    <xdr:pic>
      <xdr:nvPicPr>
        <xdr:cNvPr id="1765" name="Slika 176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8295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166</xdr:row>
      <xdr:rowOff>0</xdr:rowOff>
    </xdr:from>
    <xdr:to>
      <xdr:col>9</xdr:col>
      <xdr:colOff>1209446</xdr:colOff>
      <xdr:row>166</xdr:row>
      <xdr:rowOff>1701</xdr:rowOff>
    </xdr:to>
    <xdr:pic>
      <xdr:nvPicPr>
        <xdr:cNvPr id="1766" name="Slika 176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8295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166</xdr:row>
      <xdr:rowOff>0</xdr:rowOff>
    </xdr:from>
    <xdr:to>
      <xdr:col>9</xdr:col>
      <xdr:colOff>609600</xdr:colOff>
      <xdr:row>166</xdr:row>
      <xdr:rowOff>2637</xdr:rowOff>
    </xdr:to>
    <xdr:pic>
      <xdr:nvPicPr>
        <xdr:cNvPr id="1767" name="Slika 176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8295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166</xdr:row>
      <xdr:rowOff>0</xdr:rowOff>
    </xdr:from>
    <xdr:to>
      <xdr:col>9</xdr:col>
      <xdr:colOff>1209446</xdr:colOff>
      <xdr:row>166</xdr:row>
      <xdr:rowOff>1701</xdr:rowOff>
    </xdr:to>
    <xdr:pic>
      <xdr:nvPicPr>
        <xdr:cNvPr id="1768" name="Slika 176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8295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166</xdr:row>
      <xdr:rowOff>0</xdr:rowOff>
    </xdr:from>
    <xdr:to>
      <xdr:col>9</xdr:col>
      <xdr:colOff>612037</xdr:colOff>
      <xdr:row>166</xdr:row>
      <xdr:rowOff>2540</xdr:rowOff>
    </xdr:to>
    <xdr:pic>
      <xdr:nvPicPr>
        <xdr:cNvPr id="1769" name="Slika 176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82955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166</xdr:row>
      <xdr:rowOff>0</xdr:rowOff>
    </xdr:from>
    <xdr:to>
      <xdr:col>9</xdr:col>
      <xdr:colOff>642620</xdr:colOff>
      <xdr:row>166</xdr:row>
      <xdr:rowOff>2540</xdr:rowOff>
    </xdr:to>
    <xdr:pic>
      <xdr:nvPicPr>
        <xdr:cNvPr id="1770" name="Slika 176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82955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166</xdr:row>
      <xdr:rowOff>0</xdr:rowOff>
    </xdr:from>
    <xdr:to>
      <xdr:col>9</xdr:col>
      <xdr:colOff>664202</xdr:colOff>
      <xdr:row>167</xdr:row>
      <xdr:rowOff>132080</xdr:rowOff>
    </xdr:to>
    <xdr:pic>
      <xdr:nvPicPr>
        <xdr:cNvPr id="1771" name="Slika 177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82955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166</xdr:row>
      <xdr:rowOff>0</xdr:rowOff>
    </xdr:from>
    <xdr:to>
      <xdr:col>9</xdr:col>
      <xdr:colOff>1184072</xdr:colOff>
      <xdr:row>166</xdr:row>
      <xdr:rowOff>60960</xdr:rowOff>
    </xdr:to>
    <xdr:pic>
      <xdr:nvPicPr>
        <xdr:cNvPr id="1772" name="Slika 177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82955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166</xdr:row>
      <xdr:rowOff>0</xdr:rowOff>
    </xdr:from>
    <xdr:to>
      <xdr:col>9</xdr:col>
      <xdr:colOff>1026160</xdr:colOff>
      <xdr:row>166</xdr:row>
      <xdr:rowOff>93980</xdr:rowOff>
    </xdr:to>
    <xdr:pic>
      <xdr:nvPicPr>
        <xdr:cNvPr id="1773" name="Slika 177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82955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168</xdr:row>
      <xdr:rowOff>0</xdr:rowOff>
    </xdr:from>
    <xdr:to>
      <xdr:col>9</xdr:col>
      <xdr:colOff>1584960</xdr:colOff>
      <xdr:row>168</xdr:row>
      <xdr:rowOff>45720</xdr:rowOff>
    </xdr:to>
    <xdr:pic>
      <xdr:nvPicPr>
        <xdr:cNvPr id="1774" name="Slika 177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90575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168</xdr:row>
      <xdr:rowOff>0</xdr:rowOff>
    </xdr:from>
    <xdr:to>
      <xdr:col>9</xdr:col>
      <xdr:colOff>609600</xdr:colOff>
      <xdr:row>168</xdr:row>
      <xdr:rowOff>914</xdr:rowOff>
    </xdr:to>
    <xdr:pic>
      <xdr:nvPicPr>
        <xdr:cNvPr id="1775" name="Slika 177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90575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168</xdr:row>
      <xdr:rowOff>0</xdr:rowOff>
    </xdr:from>
    <xdr:to>
      <xdr:col>9</xdr:col>
      <xdr:colOff>609600</xdr:colOff>
      <xdr:row>168</xdr:row>
      <xdr:rowOff>2637</xdr:rowOff>
    </xdr:to>
    <xdr:pic>
      <xdr:nvPicPr>
        <xdr:cNvPr id="1776" name="Slika 177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057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168</xdr:row>
      <xdr:rowOff>0</xdr:rowOff>
    </xdr:from>
    <xdr:to>
      <xdr:col>9</xdr:col>
      <xdr:colOff>1209446</xdr:colOff>
      <xdr:row>168</xdr:row>
      <xdr:rowOff>1701</xdr:rowOff>
    </xdr:to>
    <xdr:pic>
      <xdr:nvPicPr>
        <xdr:cNvPr id="1777" name="Slika 177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057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168</xdr:row>
      <xdr:rowOff>0</xdr:rowOff>
    </xdr:from>
    <xdr:to>
      <xdr:col>9</xdr:col>
      <xdr:colOff>609600</xdr:colOff>
      <xdr:row>168</xdr:row>
      <xdr:rowOff>2637</xdr:rowOff>
    </xdr:to>
    <xdr:pic>
      <xdr:nvPicPr>
        <xdr:cNvPr id="1778" name="Slika 177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90575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168</xdr:row>
      <xdr:rowOff>0</xdr:rowOff>
    </xdr:from>
    <xdr:to>
      <xdr:col>9</xdr:col>
      <xdr:colOff>1184072</xdr:colOff>
      <xdr:row>168</xdr:row>
      <xdr:rowOff>1701</xdr:rowOff>
    </xdr:to>
    <xdr:pic>
      <xdr:nvPicPr>
        <xdr:cNvPr id="1779" name="Slika 177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90575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168</xdr:row>
      <xdr:rowOff>0</xdr:rowOff>
    </xdr:from>
    <xdr:to>
      <xdr:col>9</xdr:col>
      <xdr:colOff>609600</xdr:colOff>
      <xdr:row>168</xdr:row>
      <xdr:rowOff>0</xdr:rowOff>
    </xdr:to>
    <xdr:pic>
      <xdr:nvPicPr>
        <xdr:cNvPr id="1780" name="Slika 177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905756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168</xdr:row>
      <xdr:rowOff>0</xdr:rowOff>
    </xdr:from>
    <xdr:to>
      <xdr:col>9</xdr:col>
      <xdr:colOff>1028700</xdr:colOff>
      <xdr:row>168</xdr:row>
      <xdr:rowOff>3952</xdr:rowOff>
    </xdr:to>
    <xdr:pic>
      <xdr:nvPicPr>
        <xdr:cNvPr id="1781" name="Slika 178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90575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168</xdr:row>
      <xdr:rowOff>0</xdr:rowOff>
    </xdr:from>
    <xdr:to>
      <xdr:col>9</xdr:col>
      <xdr:colOff>937261</xdr:colOff>
      <xdr:row>168</xdr:row>
      <xdr:rowOff>67784</xdr:rowOff>
    </xdr:to>
    <xdr:pic>
      <xdr:nvPicPr>
        <xdr:cNvPr id="1782" name="Slika 178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90575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168</xdr:row>
      <xdr:rowOff>0</xdr:rowOff>
    </xdr:from>
    <xdr:to>
      <xdr:col>9</xdr:col>
      <xdr:colOff>1036320</xdr:colOff>
      <xdr:row>168</xdr:row>
      <xdr:rowOff>3668</xdr:rowOff>
    </xdr:to>
    <xdr:pic>
      <xdr:nvPicPr>
        <xdr:cNvPr id="1783" name="Slika 178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90575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168</xdr:row>
      <xdr:rowOff>0</xdr:rowOff>
    </xdr:from>
    <xdr:to>
      <xdr:col>9</xdr:col>
      <xdr:colOff>967741</xdr:colOff>
      <xdr:row>169</xdr:row>
      <xdr:rowOff>14444</xdr:rowOff>
    </xdr:to>
    <xdr:pic>
      <xdr:nvPicPr>
        <xdr:cNvPr id="1784" name="Slika 178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90575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168</xdr:row>
      <xdr:rowOff>0</xdr:rowOff>
    </xdr:from>
    <xdr:to>
      <xdr:col>9</xdr:col>
      <xdr:colOff>612139</xdr:colOff>
      <xdr:row>168</xdr:row>
      <xdr:rowOff>198</xdr:rowOff>
    </xdr:to>
    <xdr:pic>
      <xdr:nvPicPr>
        <xdr:cNvPr id="1785" name="Slika 178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90575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168</xdr:row>
      <xdr:rowOff>0</xdr:rowOff>
    </xdr:from>
    <xdr:to>
      <xdr:col>9</xdr:col>
      <xdr:colOff>609600</xdr:colOff>
      <xdr:row>168</xdr:row>
      <xdr:rowOff>2637</xdr:rowOff>
    </xdr:to>
    <xdr:pic>
      <xdr:nvPicPr>
        <xdr:cNvPr id="1786" name="Slika 178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057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168</xdr:row>
      <xdr:rowOff>0</xdr:rowOff>
    </xdr:from>
    <xdr:to>
      <xdr:col>9</xdr:col>
      <xdr:colOff>1209446</xdr:colOff>
      <xdr:row>168</xdr:row>
      <xdr:rowOff>1701</xdr:rowOff>
    </xdr:to>
    <xdr:pic>
      <xdr:nvPicPr>
        <xdr:cNvPr id="1787" name="Slika 178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057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168</xdr:row>
      <xdr:rowOff>0</xdr:rowOff>
    </xdr:from>
    <xdr:to>
      <xdr:col>9</xdr:col>
      <xdr:colOff>609600</xdr:colOff>
      <xdr:row>168</xdr:row>
      <xdr:rowOff>2637</xdr:rowOff>
    </xdr:to>
    <xdr:pic>
      <xdr:nvPicPr>
        <xdr:cNvPr id="1788" name="Slika 178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0575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168</xdr:row>
      <xdr:rowOff>0</xdr:rowOff>
    </xdr:from>
    <xdr:to>
      <xdr:col>9</xdr:col>
      <xdr:colOff>1209446</xdr:colOff>
      <xdr:row>168</xdr:row>
      <xdr:rowOff>1701</xdr:rowOff>
    </xdr:to>
    <xdr:pic>
      <xdr:nvPicPr>
        <xdr:cNvPr id="1789" name="Slika 178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0575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168</xdr:row>
      <xdr:rowOff>0</xdr:rowOff>
    </xdr:from>
    <xdr:to>
      <xdr:col>9</xdr:col>
      <xdr:colOff>612037</xdr:colOff>
      <xdr:row>168</xdr:row>
      <xdr:rowOff>2540</xdr:rowOff>
    </xdr:to>
    <xdr:pic>
      <xdr:nvPicPr>
        <xdr:cNvPr id="1790" name="Slika 178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90575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168</xdr:row>
      <xdr:rowOff>0</xdr:rowOff>
    </xdr:from>
    <xdr:to>
      <xdr:col>9</xdr:col>
      <xdr:colOff>642620</xdr:colOff>
      <xdr:row>168</xdr:row>
      <xdr:rowOff>2540</xdr:rowOff>
    </xdr:to>
    <xdr:pic>
      <xdr:nvPicPr>
        <xdr:cNvPr id="1791" name="Slika 179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90575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168</xdr:row>
      <xdr:rowOff>0</xdr:rowOff>
    </xdr:from>
    <xdr:to>
      <xdr:col>9</xdr:col>
      <xdr:colOff>664202</xdr:colOff>
      <xdr:row>169</xdr:row>
      <xdr:rowOff>132080</xdr:rowOff>
    </xdr:to>
    <xdr:pic>
      <xdr:nvPicPr>
        <xdr:cNvPr id="1792" name="Slika 179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90575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168</xdr:row>
      <xdr:rowOff>0</xdr:rowOff>
    </xdr:from>
    <xdr:to>
      <xdr:col>9</xdr:col>
      <xdr:colOff>612140</xdr:colOff>
      <xdr:row>168</xdr:row>
      <xdr:rowOff>0</xdr:rowOff>
    </xdr:to>
    <xdr:pic>
      <xdr:nvPicPr>
        <xdr:cNvPr id="1793" name="Slika 179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905756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168</xdr:row>
      <xdr:rowOff>0</xdr:rowOff>
    </xdr:from>
    <xdr:to>
      <xdr:col>9</xdr:col>
      <xdr:colOff>1184072</xdr:colOff>
      <xdr:row>168</xdr:row>
      <xdr:rowOff>60960</xdr:rowOff>
    </xdr:to>
    <xdr:pic>
      <xdr:nvPicPr>
        <xdr:cNvPr id="1794" name="Slika 179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90575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168</xdr:row>
      <xdr:rowOff>0</xdr:rowOff>
    </xdr:from>
    <xdr:to>
      <xdr:col>9</xdr:col>
      <xdr:colOff>1026160</xdr:colOff>
      <xdr:row>168</xdr:row>
      <xdr:rowOff>93980</xdr:rowOff>
    </xdr:to>
    <xdr:pic>
      <xdr:nvPicPr>
        <xdr:cNvPr id="1795" name="Slika 179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90575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170</xdr:row>
      <xdr:rowOff>0</xdr:rowOff>
    </xdr:from>
    <xdr:to>
      <xdr:col>9</xdr:col>
      <xdr:colOff>1584960</xdr:colOff>
      <xdr:row>170</xdr:row>
      <xdr:rowOff>45720</xdr:rowOff>
    </xdr:to>
    <xdr:pic>
      <xdr:nvPicPr>
        <xdr:cNvPr id="1796" name="Slika 179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93699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170</xdr:row>
      <xdr:rowOff>0</xdr:rowOff>
    </xdr:from>
    <xdr:to>
      <xdr:col>9</xdr:col>
      <xdr:colOff>609600</xdr:colOff>
      <xdr:row>170</xdr:row>
      <xdr:rowOff>914</xdr:rowOff>
    </xdr:to>
    <xdr:pic>
      <xdr:nvPicPr>
        <xdr:cNvPr id="1797" name="Slika 179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93699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170</xdr:row>
      <xdr:rowOff>0</xdr:rowOff>
    </xdr:from>
    <xdr:to>
      <xdr:col>9</xdr:col>
      <xdr:colOff>609600</xdr:colOff>
      <xdr:row>170</xdr:row>
      <xdr:rowOff>2637</xdr:rowOff>
    </xdr:to>
    <xdr:pic>
      <xdr:nvPicPr>
        <xdr:cNvPr id="1798" name="Slika 179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3699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170</xdr:row>
      <xdr:rowOff>0</xdr:rowOff>
    </xdr:from>
    <xdr:to>
      <xdr:col>9</xdr:col>
      <xdr:colOff>1209446</xdr:colOff>
      <xdr:row>170</xdr:row>
      <xdr:rowOff>1701</xdr:rowOff>
    </xdr:to>
    <xdr:pic>
      <xdr:nvPicPr>
        <xdr:cNvPr id="1799" name="Slika 179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3699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170</xdr:row>
      <xdr:rowOff>0</xdr:rowOff>
    </xdr:from>
    <xdr:to>
      <xdr:col>9</xdr:col>
      <xdr:colOff>609600</xdr:colOff>
      <xdr:row>170</xdr:row>
      <xdr:rowOff>2637</xdr:rowOff>
    </xdr:to>
    <xdr:pic>
      <xdr:nvPicPr>
        <xdr:cNvPr id="1800" name="Slika 179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93699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170</xdr:row>
      <xdr:rowOff>0</xdr:rowOff>
    </xdr:from>
    <xdr:to>
      <xdr:col>9</xdr:col>
      <xdr:colOff>1184072</xdr:colOff>
      <xdr:row>170</xdr:row>
      <xdr:rowOff>1701</xdr:rowOff>
    </xdr:to>
    <xdr:pic>
      <xdr:nvPicPr>
        <xdr:cNvPr id="1801" name="Slika 180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93699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170</xdr:row>
      <xdr:rowOff>0</xdr:rowOff>
    </xdr:from>
    <xdr:to>
      <xdr:col>9</xdr:col>
      <xdr:colOff>1028700</xdr:colOff>
      <xdr:row>170</xdr:row>
      <xdr:rowOff>3952</xdr:rowOff>
    </xdr:to>
    <xdr:pic>
      <xdr:nvPicPr>
        <xdr:cNvPr id="1802" name="Slika 180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93699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170</xdr:row>
      <xdr:rowOff>0</xdr:rowOff>
    </xdr:from>
    <xdr:to>
      <xdr:col>9</xdr:col>
      <xdr:colOff>937261</xdr:colOff>
      <xdr:row>170</xdr:row>
      <xdr:rowOff>67784</xdr:rowOff>
    </xdr:to>
    <xdr:pic>
      <xdr:nvPicPr>
        <xdr:cNvPr id="1803" name="Slika 180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93699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170</xdr:row>
      <xdr:rowOff>0</xdr:rowOff>
    </xdr:from>
    <xdr:to>
      <xdr:col>9</xdr:col>
      <xdr:colOff>1036320</xdr:colOff>
      <xdr:row>170</xdr:row>
      <xdr:rowOff>3668</xdr:rowOff>
    </xdr:to>
    <xdr:pic>
      <xdr:nvPicPr>
        <xdr:cNvPr id="1804" name="Slika 180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93699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170</xdr:row>
      <xdr:rowOff>0</xdr:rowOff>
    </xdr:from>
    <xdr:to>
      <xdr:col>9</xdr:col>
      <xdr:colOff>967741</xdr:colOff>
      <xdr:row>171</xdr:row>
      <xdr:rowOff>14444</xdr:rowOff>
    </xdr:to>
    <xdr:pic>
      <xdr:nvPicPr>
        <xdr:cNvPr id="1805" name="Slika 180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93699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170</xdr:row>
      <xdr:rowOff>0</xdr:rowOff>
    </xdr:from>
    <xdr:to>
      <xdr:col>9</xdr:col>
      <xdr:colOff>612139</xdr:colOff>
      <xdr:row>170</xdr:row>
      <xdr:rowOff>198</xdr:rowOff>
    </xdr:to>
    <xdr:pic>
      <xdr:nvPicPr>
        <xdr:cNvPr id="1806" name="Slika 1805"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93699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170</xdr:row>
      <xdr:rowOff>0</xdr:rowOff>
    </xdr:from>
    <xdr:to>
      <xdr:col>9</xdr:col>
      <xdr:colOff>609600</xdr:colOff>
      <xdr:row>170</xdr:row>
      <xdr:rowOff>2637</xdr:rowOff>
    </xdr:to>
    <xdr:pic>
      <xdr:nvPicPr>
        <xdr:cNvPr id="1807" name="Slika 180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3699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170</xdr:row>
      <xdr:rowOff>0</xdr:rowOff>
    </xdr:from>
    <xdr:to>
      <xdr:col>9</xdr:col>
      <xdr:colOff>1209446</xdr:colOff>
      <xdr:row>170</xdr:row>
      <xdr:rowOff>1701</xdr:rowOff>
    </xdr:to>
    <xdr:pic>
      <xdr:nvPicPr>
        <xdr:cNvPr id="1808" name="Slika 180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3699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170</xdr:row>
      <xdr:rowOff>0</xdr:rowOff>
    </xdr:from>
    <xdr:to>
      <xdr:col>9</xdr:col>
      <xdr:colOff>609600</xdr:colOff>
      <xdr:row>170</xdr:row>
      <xdr:rowOff>2637</xdr:rowOff>
    </xdr:to>
    <xdr:pic>
      <xdr:nvPicPr>
        <xdr:cNvPr id="1809" name="Slika 180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3699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170</xdr:row>
      <xdr:rowOff>0</xdr:rowOff>
    </xdr:from>
    <xdr:to>
      <xdr:col>9</xdr:col>
      <xdr:colOff>1209446</xdr:colOff>
      <xdr:row>170</xdr:row>
      <xdr:rowOff>1701</xdr:rowOff>
    </xdr:to>
    <xdr:pic>
      <xdr:nvPicPr>
        <xdr:cNvPr id="1810" name="Slika 180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3699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170</xdr:row>
      <xdr:rowOff>0</xdr:rowOff>
    </xdr:from>
    <xdr:to>
      <xdr:col>9</xdr:col>
      <xdr:colOff>612037</xdr:colOff>
      <xdr:row>170</xdr:row>
      <xdr:rowOff>2540</xdr:rowOff>
    </xdr:to>
    <xdr:pic>
      <xdr:nvPicPr>
        <xdr:cNvPr id="1811" name="Slika 1810"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93699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170</xdr:row>
      <xdr:rowOff>0</xdr:rowOff>
    </xdr:from>
    <xdr:to>
      <xdr:col>9</xdr:col>
      <xdr:colOff>642620</xdr:colOff>
      <xdr:row>170</xdr:row>
      <xdr:rowOff>2540</xdr:rowOff>
    </xdr:to>
    <xdr:pic>
      <xdr:nvPicPr>
        <xdr:cNvPr id="1812" name="Slika 1811"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93699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170</xdr:row>
      <xdr:rowOff>0</xdr:rowOff>
    </xdr:from>
    <xdr:to>
      <xdr:col>9</xdr:col>
      <xdr:colOff>664202</xdr:colOff>
      <xdr:row>171</xdr:row>
      <xdr:rowOff>132080</xdr:rowOff>
    </xdr:to>
    <xdr:pic>
      <xdr:nvPicPr>
        <xdr:cNvPr id="1813" name="Slika 1812"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93699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170</xdr:row>
      <xdr:rowOff>0</xdr:rowOff>
    </xdr:from>
    <xdr:to>
      <xdr:col>9</xdr:col>
      <xdr:colOff>1184072</xdr:colOff>
      <xdr:row>170</xdr:row>
      <xdr:rowOff>60960</xdr:rowOff>
    </xdr:to>
    <xdr:pic>
      <xdr:nvPicPr>
        <xdr:cNvPr id="1814" name="Slika 181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93699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170</xdr:row>
      <xdr:rowOff>0</xdr:rowOff>
    </xdr:from>
    <xdr:to>
      <xdr:col>9</xdr:col>
      <xdr:colOff>1026160</xdr:colOff>
      <xdr:row>170</xdr:row>
      <xdr:rowOff>93980</xdr:rowOff>
    </xdr:to>
    <xdr:pic>
      <xdr:nvPicPr>
        <xdr:cNvPr id="1815" name="Slika 181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93699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172</xdr:row>
      <xdr:rowOff>0</xdr:rowOff>
    </xdr:from>
    <xdr:to>
      <xdr:col>9</xdr:col>
      <xdr:colOff>1584960</xdr:colOff>
      <xdr:row>172</xdr:row>
      <xdr:rowOff>45720</xdr:rowOff>
    </xdr:to>
    <xdr:pic>
      <xdr:nvPicPr>
        <xdr:cNvPr id="1816" name="Slika 1815"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4997958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172</xdr:row>
      <xdr:rowOff>0</xdr:rowOff>
    </xdr:from>
    <xdr:to>
      <xdr:col>9</xdr:col>
      <xdr:colOff>609600</xdr:colOff>
      <xdr:row>172</xdr:row>
      <xdr:rowOff>914</xdr:rowOff>
    </xdr:to>
    <xdr:pic>
      <xdr:nvPicPr>
        <xdr:cNvPr id="1817" name="Slika 1816"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4997958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172</xdr:row>
      <xdr:rowOff>0</xdr:rowOff>
    </xdr:from>
    <xdr:to>
      <xdr:col>9</xdr:col>
      <xdr:colOff>609600</xdr:colOff>
      <xdr:row>172</xdr:row>
      <xdr:rowOff>2637</xdr:rowOff>
    </xdr:to>
    <xdr:pic>
      <xdr:nvPicPr>
        <xdr:cNvPr id="1818" name="Slika 181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9795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172</xdr:row>
      <xdr:rowOff>0</xdr:rowOff>
    </xdr:from>
    <xdr:to>
      <xdr:col>9</xdr:col>
      <xdr:colOff>1209446</xdr:colOff>
      <xdr:row>172</xdr:row>
      <xdr:rowOff>1701</xdr:rowOff>
    </xdr:to>
    <xdr:pic>
      <xdr:nvPicPr>
        <xdr:cNvPr id="1819" name="Slika 181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9795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172</xdr:row>
      <xdr:rowOff>0</xdr:rowOff>
    </xdr:from>
    <xdr:to>
      <xdr:col>9</xdr:col>
      <xdr:colOff>609600</xdr:colOff>
      <xdr:row>172</xdr:row>
      <xdr:rowOff>2637</xdr:rowOff>
    </xdr:to>
    <xdr:pic>
      <xdr:nvPicPr>
        <xdr:cNvPr id="1820" name="Slika 181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4997958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172</xdr:row>
      <xdr:rowOff>0</xdr:rowOff>
    </xdr:from>
    <xdr:to>
      <xdr:col>9</xdr:col>
      <xdr:colOff>1184072</xdr:colOff>
      <xdr:row>172</xdr:row>
      <xdr:rowOff>1701</xdr:rowOff>
    </xdr:to>
    <xdr:pic>
      <xdr:nvPicPr>
        <xdr:cNvPr id="1821" name="Slika 182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997958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172</xdr:row>
      <xdr:rowOff>0</xdr:rowOff>
    </xdr:from>
    <xdr:to>
      <xdr:col>9</xdr:col>
      <xdr:colOff>609600</xdr:colOff>
      <xdr:row>172</xdr:row>
      <xdr:rowOff>933</xdr:rowOff>
    </xdr:to>
    <xdr:pic>
      <xdr:nvPicPr>
        <xdr:cNvPr id="1822" name="Slika 1821"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4997958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172</xdr:row>
      <xdr:rowOff>0</xdr:rowOff>
    </xdr:from>
    <xdr:to>
      <xdr:col>9</xdr:col>
      <xdr:colOff>1028700</xdr:colOff>
      <xdr:row>172</xdr:row>
      <xdr:rowOff>3952</xdr:rowOff>
    </xdr:to>
    <xdr:pic>
      <xdr:nvPicPr>
        <xdr:cNvPr id="1823" name="Slika 182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4997958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172</xdr:row>
      <xdr:rowOff>0</xdr:rowOff>
    </xdr:from>
    <xdr:to>
      <xdr:col>9</xdr:col>
      <xdr:colOff>937261</xdr:colOff>
      <xdr:row>172</xdr:row>
      <xdr:rowOff>67784</xdr:rowOff>
    </xdr:to>
    <xdr:pic>
      <xdr:nvPicPr>
        <xdr:cNvPr id="1824" name="Slika 182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4997958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172</xdr:row>
      <xdr:rowOff>0</xdr:rowOff>
    </xdr:from>
    <xdr:to>
      <xdr:col>9</xdr:col>
      <xdr:colOff>1036320</xdr:colOff>
      <xdr:row>172</xdr:row>
      <xdr:rowOff>3668</xdr:rowOff>
    </xdr:to>
    <xdr:pic>
      <xdr:nvPicPr>
        <xdr:cNvPr id="1825" name="Slika 182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4997958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172</xdr:row>
      <xdr:rowOff>0</xdr:rowOff>
    </xdr:from>
    <xdr:to>
      <xdr:col>9</xdr:col>
      <xdr:colOff>967741</xdr:colOff>
      <xdr:row>173</xdr:row>
      <xdr:rowOff>14444</xdr:rowOff>
    </xdr:to>
    <xdr:pic>
      <xdr:nvPicPr>
        <xdr:cNvPr id="1826" name="Slika 182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4997958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172</xdr:row>
      <xdr:rowOff>0</xdr:rowOff>
    </xdr:from>
    <xdr:to>
      <xdr:col>9</xdr:col>
      <xdr:colOff>612139</xdr:colOff>
      <xdr:row>172</xdr:row>
      <xdr:rowOff>198</xdr:rowOff>
    </xdr:to>
    <xdr:pic>
      <xdr:nvPicPr>
        <xdr:cNvPr id="1827" name="Slika 1826"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4997958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172</xdr:row>
      <xdr:rowOff>0</xdr:rowOff>
    </xdr:from>
    <xdr:to>
      <xdr:col>9</xdr:col>
      <xdr:colOff>609600</xdr:colOff>
      <xdr:row>172</xdr:row>
      <xdr:rowOff>2637</xdr:rowOff>
    </xdr:to>
    <xdr:pic>
      <xdr:nvPicPr>
        <xdr:cNvPr id="1828" name="Slika 182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9795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172</xdr:row>
      <xdr:rowOff>0</xdr:rowOff>
    </xdr:from>
    <xdr:to>
      <xdr:col>9</xdr:col>
      <xdr:colOff>1209446</xdr:colOff>
      <xdr:row>172</xdr:row>
      <xdr:rowOff>1701</xdr:rowOff>
    </xdr:to>
    <xdr:pic>
      <xdr:nvPicPr>
        <xdr:cNvPr id="1829" name="Slika 182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9795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172</xdr:row>
      <xdr:rowOff>0</xdr:rowOff>
    </xdr:from>
    <xdr:to>
      <xdr:col>9</xdr:col>
      <xdr:colOff>609600</xdr:colOff>
      <xdr:row>172</xdr:row>
      <xdr:rowOff>2637</xdr:rowOff>
    </xdr:to>
    <xdr:pic>
      <xdr:nvPicPr>
        <xdr:cNvPr id="1830" name="Slika 182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4997958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172</xdr:row>
      <xdr:rowOff>0</xdr:rowOff>
    </xdr:from>
    <xdr:to>
      <xdr:col>9</xdr:col>
      <xdr:colOff>1209446</xdr:colOff>
      <xdr:row>172</xdr:row>
      <xdr:rowOff>1701</xdr:rowOff>
    </xdr:to>
    <xdr:pic>
      <xdr:nvPicPr>
        <xdr:cNvPr id="1831" name="Slika 183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4997958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172</xdr:row>
      <xdr:rowOff>0</xdr:rowOff>
    </xdr:from>
    <xdr:to>
      <xdr:col>9</xdr:col>
      <xdr:colOff>612037</xdr:colOff>
      <xdr:row>172</xdr:row>
      <xdr:rowOff>2540</xdr:rowOff>
    </xdr:to>
    <xdr:pic>
      <xdr:nvPicPr>
        <xdr:cNvPr id="1832" name="Slika 1831"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4997958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172</xdr:row>
      <xdr:rowOff>0</xdr:rowOff>
    </xdr:from>
    <xdr:to>
      <xdr:col>9</xdr:col>
      <xdr:colOff>642620</xdr:colOff>
      <xdr:row>172</xdr:row>
      <xdr:rowOff>2540</xdr:rowOff>
    </xdr:to>
    <xdr:pic>
      <xdr:nvPicPr>
        <xdr:cNvPr id="1833" name="Slika 1832"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4997958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172</xdr:row>
      <xdr:rowOff>0</xdr:rowOff>
    </xdr:from>
    <xdr:to>
      <xdr:col>9</xdr:col>
      <xdr:colOff>664202</xdr:colOff>
      <xdr:row>173</xdr:row>
      <xdr:rowOff>132080</xdr:rowOff>
    </xdr:to>
    <xdr:pic>
      <xdr:nvPicPr>
        <xdr:cNvPr id="1834" name="Slika 1833"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4997958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172</xdr:row>
      <xdr:rowOff>0</xdr:rowOff>
    </xdr:from>
    <xdr:to>
      <xdr:col>9</xdr:col>
      <xdr:colOff>612140</xdr:colOff>
      <xdr:row>172</xdr:row>
      <xdr:rowOff>933</xdr:rowOff>
    </xdr:to>
    <xdr:pic>
      <xdr:nvPicPr>
        <xdr:cNvPr id="1835" name="Slika 183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4997958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172</xdr:row>
      <xdr:rowOff>0</xdr:rowOff>
    </xdr:from>
    <xdr:to>
      <xdr:col>9</xdr:col>
      <xdr:colOff>1184072</xdr:colOff>
      <xdr:row>172</xdr:row>
      <xdr:rowOff>60960</xdr:rowOff>
    </xdr:to>
    <xdr:pic>
      <xdr:nvPicPr>
        <xdr:cNvPr id="1836" name="Slika 183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4997958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172</xdr:row>
      <xdr:rowOff>0</xdr:rowOff>
    </xdr:from>
    <xdr:to>
      <xdr:col>9</xdr:col>
      <xdr:colOff>1026160</xdr:colOff>
      <xdr:row>172</xdr:row>
      <xdr:rowOff>93980</xdr:rowOff>
    </xdr:to>
    <xdr:pic>
      <xdr:nvPicPr>
        <xdr:cNvPr id="1837" name="Slika 183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4997958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174</xdr:row>
      <xdr:rowOff>0</xdr:rowOff>
    </xdr:from>
    <xdr:to>
      <xdr:col>9</xdr:col>
      <xdr:colOff>1584960</xdr:colOff>
      <xdr:row>174</xdr:row>
      <xdr:rowOff>45720</xdr:rowOff>
    </xdr:to>
    <xdr:pic>
      <xdr:nvPicPr>
        <xdr:cNvPr id="1838" name="Slika 183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02920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174</xdr:row>
      <xdr:rowOff>0</xdr:rowOff>
    </xdr:from>
    <xdr:to>
      <xdr:col>9</xdr:col>
      <xdr:colOff>609600</xdr:colOff>
      <xdr:row>174</xdr:row>
      <xdr:rowOff>914</xdr:rowOff>
    </xdr:to>
    <xdr:pic>
      <xdr:nvPicPr>
        <xdr:cNvPr id="1839" name="Slika 183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02920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174</xdr:row>
      <xdr:rowOff>0</xdr:rowOff>
    </xdr:from>
    <xdr:to>
      <xdr:col>9</xdr:col>
      <xdr:colOff>609600</xdr:colOff>
      <xdr:row>174</xdr:row>
      <xdr:rowOff>2637</xdr:rowOff>
    </xdr:to>
    <xdr:pic>
      <xdr:nvPicPr>
        <xdr:cNvPr id="1840" name="Slika 183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2920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174</xdr:row>
      <xdr:rowOff>0</xdr:rowOff>
    </xdr:from>
    <xdr:to>
      <xdr:col>9</xdr:col>
      <xdr:colOff>1209446</xdr:colOff>
      <xdr:row>174</xdr:row>
      <xdr:rowOff>1701</xdr:rowOff>
    </xdr:to>
    <xdr:pic>
      <xdr:nvPicPr>
        <xdr:cNvPr id="1841" name="Slika 184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2920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174</xdr:row>
      <xdr:rowOff>0</xdr:rowOff>
    </xdr:from>
    <xdr:to>
      <xdr:col>9</xdr:col>
      <xdr:colOff>609600</xdr:colOff>
      <xdr:row>174</xdr:row>
      <xdr:rowOff>2637</xdr:rowOff>
    </xdr:to>
    <xdr:pic>
      <xdr:nvPicPr>
        <xdr:cNvPr id="1842" name="Slika 184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02920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174</xdr:row>
      <xdr:rowOff>0</xdr:rowOff>
    </xdr:from>
    <xdr:to>
      <xdr:col>9</xdr:col>
      <xdr:colOff>1184072</xdr:colOff>
      <xdr:row>174</xdr:row>
      <xdr:rowOff>1701</xdr:rowOff>
    </xdr:to>
    <xdr:pic>
      <xdr:nvPicPr>
        <xdr:cNvPr id="1843" name="Slika 184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02920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174</xdr:row>
      <xdr:rowOff>0</xdr:rowOff>
    </xdr:from>
    <xdr:to>
      <xdr:col>9</xdr:col>
      <xdr:colOff>1028700</xdr:colOff>
      <xdr:row>174</xdr:row>
      <xdr:rowOff>3952</xdr:rowOff>
    </xdr:to>
    <xdr:pic>
      <xdr:nvPicPr>
        <xdr:cNvPr id="1844" name="Slika 1843"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02920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174</xdr:row>
      <xdr:rowOff>0</xdr:rowOff>
    </xdr:from>
    <xdr:to>
      <xdr:col>9</xdr:col>
      <xdr:colOff>937261</xdr:colOff>
      <xdr:row>174</xdr:row>
      <xdr:rowOff>67784</xdr:rowOff>
    </xdr:to>
    <xdr:pic>
      <xdr:nvPicPr>
        <xdr:cNvPr id="1845" name="Slika 1844"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02920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174</xdr:row>
      <xdr:rowOff>0</xdr:rowOff>
    </xdr:from>
    <xdr:to>
      <xdr:col>9</xdr:col>
      <xdr:colOff>1036320</xdr:colOff>
      <xdr:row>174</xdr:row>
      <xdr:rowOff>3668</xdr:rowOff>
    </xdr:to>
    <xdr:pic>
      <xdr:nvPicPr>
        <xdr:cNvPr id="1846" name="Slika 184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02920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174</xdr:row>
      <xdr:rowOff>0</xdr:rowOff>
    </xdr:from>
    <xdr:to>
      <xdr:col>9</xdr:col>
      <xdr:colOff>967741</xdr:colOff>
      <xdr:row>175</xdr:row>
      <xdr:rowOff>14444</xdr:rowOff>
    </xdr:to>
    <xdr:pic>
      <xdr:nvPicPr>
        <xdr:cNvPr id="1847" name="Slika 184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02920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174</xdr:row>
      <xdr:rowOff>0</xdr:rowOff>
    </xdr:from>
    <xdr:to>
      <xdr:col>9</xdr:col>
      <xdr:colOff>612139</xdr:colOff>
      <xdr:row>174</xdr:row>
      <xdr:rowOff>198</xdr:rowOff>
    </xdr:to>
    <xdr:pic>
      <xdr:nvPicPr>
        <xdr:cNvPr id="1848" name="Slika 1847"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02920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174</xdr:row>
      <xdr:rowOff>0</xdr:rowOff>
    </xdr:from>
    <xdr:to>
      <xdr:col>9</xdr:col>
      <xdr:colOff>609600</xdr:colOff>
      <xdr:row>174</xdr:row>
      <xdr:rowOff>2637</xdr:rowOff>
    </xdr:to>
    <xdr:pic>
      <xdr:nvPicPr>
        <xdr:cNvPr id="1849" name="Slika 184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2920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174</xdr:row>
      <xdr:rowOff>0</xdr:rowOff>
    </xdr:from>
    <xdr:to>
      <xdr:col>9</xdr:col>
      <xdr:colOff>1209446</xdr:colOff>
      <xdr:row>174</xdr:row>
      <xdr:rowOff>1701</xdr:rowOff>
    </xdr:to>
    <xdr:pic>
      <xdr:nvPicPr>
        <xdr:cNvPr id="1850" name="Slika 184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2920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174</xdr:row>
      <xdr:rowOff>0</xdr:rowOff>
    </xdr:from>
    <xdr:to>
      <xdr:col>9</xdr:col>
      <xdr:colOff>609600</xdr:colOff>
      <xdr:row>174</xdr:row>
      <xdr:rowOff>2637</xdr:rowOff>
    </xdr:to>
    <xdr:pic>
      <xdr:nvPicPr>
        <xdr:cNvPr id="1851" name="Slika 185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2920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174</xdr:row>
      <xdr:rowOff>0</xdr:rowOff>
    </xdr:from>
    <xdr:to>
      <xdr:col>9</xdr:col>
      <xdr:colOff>1209446</xdr:colOff>
      <xdr:row>174</xdr:row>
      <xdr:rowOff>1701</xdr:rowOff>
    </xdr:to>
    <xdr:pic>
      <xdr:nvPicPr>
        <xdr:cNvPr id="1852" name="Slika 185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2920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174</xdr:row>
      <xdr:rowOff>0</xdr:rowOff>
    </xdr:from>
    <xdr:to>
      <xdr:col>9</xdr:col>
      <xdr:colOff>612037</xdr:colOff>
      <xdr:row>174</xdr:row>
      <xdr:rowOff>2540</xdr:rowOff>
    </xdr:to>
    <xdr:pic>
      <xdr:nvPicPr>
        <xdr:cNvPr id="1853" name="Slika 1852"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02920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174</xdr:row>
      <xdr:rowOff>0</xdr:rowOff>
    </xdr:from>
    <xdr:to>
      <xdr:col>9</xdr:col>
      <xdr:colOff>642620</xdr:colOff>
      <xdr:row>174</xdr:row>
      <xdr:rowOff>2540</xdr:rowOff>
    </xdr:to>
    <xdr:pic>
      <xdr:nvPicPr>
        <xdr:cNvPr id="1854" name="Slika 1853"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02920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174</xdr:row>
      <xdr:rowOff>0</xdr:rowOff>
    </xdr:from>
    <xdr:to>
      <xdr:col>9</xdr:col>
      <xdr:colOff>664202</xdr:colOff>
      <xdr:row>175</xdr:row>
      <xdr:rowOff>132080</xdr:rowOff>
    </xdr:to>
    <xdr:pic>
      <xdr:nvPicPr>
        <xdr:cNvPr id="1855" name="Slika 1854"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02920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174</xdr:row>
      <xdr:rowOff>0</xdr:rowOff>
    </xdr:from>
    <xdr:to>
      <xdr:col>9</xdr:col>
      <xdr:colOff>1184072</xdr:colOff>
      <xdr:row>174</xdr:row>
      <xdr:rowOff>60960</xdr:rowOff>
    </xdr:to>
    <xdr:pic>
      <xdr:nvPicPr>
        <xdr:cNvPr id="1856" name="Slika 185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02920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174</xdr:row>
      <xdr:rowOff>0</xdr:rowOff>
    </xdr:from>
    <xdr:to>
      <xdr:col>9</xdr:col>
      <xdr:colOff>1026160</xdr:colOff>
      <xdr:row>174</xdr:row>
      <xdr:rowOff>93980</xdr:rowOff>
    </xdr:to>
    <xdr:pic>
      <xdr:nvPicPr>
        <xdr:cNvPr id="1857" name="Slika 185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02920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176</xdr:row>
      <xdr:rowOff>0</xdr:rowOff>
    </xdr:from>
    <xdr:to>
      <xdr:col>9</xdr:col>
      <xdr:colOff>1584960</xdr:colOff>
      <xdr:row>176</xdr:row>
      <xdr:rowOff>45720</xdr:rowOff>
    </xdr:to>
    <xdr:pic>
      <xdr:nvPicPr>
        <xdr:cNvPr id="1858" name="Slika 1857"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059680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176</xdr:row>
      <xdr:rowOff>0</xdr:rowOff>
    </xdr:from>
    <xdr:to>
      <xdr:col>9</xdr:col>
      <xdr:colOff>609600</xdr:colOff>
      <xdr:row>176</xdr:row>
      <xdr:rowOff>914</xdr:rowOff>
    </xdr:to>
    <xdr:pic>
      <xdr:nvPicPr>
        <xdr:cNvPr id="1859" name="Slika 1858"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059680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176</xdr:row>
      <xdr:rowOff>0</xdr:rowOff>
    </xdr:from>
    <xdr:to>
      <xdr:col>9</xdr:col>
      <xdr:colOff>609600</xdr:colOff>
      <xdr:row>176</xdr:row>
      <xdr:rowOff>2637</xdr:rowOff>
    </xdr:to>
    <xdr:pic>
      <xdr:nvPicPr>
        <xdr:cNvPr id="1860" name="Slika 185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5968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176</xdr:row>
      <xdr:rowOff>0</xdr:rowOff>
    </xdr:from>
    <xdr:to>
      <xdr:col>9</xdr:col>
      <xdr:colOff>1209446</xdr:colOff>
      <xdr:row>176</xdr:row>
      <xdr:rowOff>1701</xdr:rowOff>
    </xdr:to>
    <xdr:pic>
      <xdr:nvPicPr>
        <xdr:cNvPr id="1861" name="Slika 186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5968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176</xdr:row>
      <xdr:rowOff>0</xdr:rowOff>
    </xdr:from>
    <xdr:to>
      <xdr:col>9</xdr:col>
      <xdr:colOff>609600</xdr:colOff>
      <xdr:row>176</xdr:row>
      <xdr:rowOff>2637</xdr:rowOff>
    </xdr:to>
    <xdr:pic>
      <xdr:nvPicPr>
        <xdr:cNvPr id="1862" name="Slika 186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059680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176</xdr:row>
      <xdr:rowOff>0</xdr:rowOff>
    </xdr:from>
    <xdr:to>
      <xdr:col>9</xdr:col>
      <xdr:colOff>1184072</xdr:colOff>
      <xdr:row>176</xdr:row>
      <xdr:rowOff>1701</xdr:rowOff>
    </xdr:to>
    <xdr:pic>
      <xdr:nvPicPr>
        <xdr:cNvPr id="1863" name="Slika 186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059680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176</xdr:row>
      <xdr:rowOff>0</xdr:rowOff>
    </xdr:from>
    <xdr:to>
      <xdr:col>9</xdr:col>
      <xdr:colOff>609600</xdr:colOff>
      <xdr:row>176</xdr:row>
      <xdr:rowOff>0</xdr:rowOff>
    </xdr:to>
    <xdr:pic>
      <xdr:nvPicPr>
        <xdr:cNvPr id="1864" name="Slika 1863"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5059680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176</xdr:row>
      <xdr:rowOff>0</xdr:rowOff>
    </xdr:from>
    <xdr:to>
      <xdr:col>9</xdr:col>
      <xdr:colOff>1028700</xdr:colOff>
      <xdr:row>176</xdr:row>
      <xdr:rowOff>3952</xdr:rowOff>
    </xdr:to>
    <xdr:pic>
      <xdr:nvPicPr>
        <xdr:cNvPr id="1865" name="Slika 1864"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059680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176</xdr:row>
      <xdr:rowOff>0</xdr:rowOff>
    </xdr:from>
    <xdr:to>
      <xdr:col>9</xdr:col>
      <xdr:colOff>937261</xdr:colOff>
      <xdr:row>176</xdr:row>
      <xdr:rowOff>67784</xdr:rowOff>
    </xdr:to>
    <xdr:pic>
      <xdr:nvPicPr>
        <xdr:cNvPr id="1866" name="Slika 1865"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059680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176</xdr:row>
      <xdr:rowOff>0</xdr:rowOff>
    </xdr:from>
    <xdr:to>
      <xdr:col>9</xdr:col>
      <xdr:colOff>1036320</xdr:colOff>
      <xdr:row>176</xdr:row>
      <xdr:rowOff>3668</xdr:rowOff>
    </xdr:to>
    <xdr:pic>
      <xdr:nvPicPr>
        <xdr:cNvPr id="1867" name="Slika 186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059680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176</xdr:row>
      <xdr:rowOff>0</xdr:rowOff>
    </xdr:from>
    <xdr:to>
      <xdr:col>9</xdr:col>
      <xdr:colOff>967741</xdr:colOff>
      <xdr:row>177</xdr:row>
      <xdr:rowOff>14444</xdr:rowOff>
    </xdr:to>
    <xdr:pic>
      <xdr:nvPicPr>
        <xdr:cNvPr id="1868" name="Slika 186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059680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176</xdr:row>
      <xdr:rowOff>0</xdr:rowOff>
    </xdr:from>
    <xdr:to>
      <xdr:col>9</xdr:col>
      <xdr:colOff>612139</xdr:colOff>
      <xdr:row>176</xdr:row>
      <xdr:rowOff>198</xdr:rowOff>
    </xdr:to>
    <xdr:pic>
      <xdr:nvPicPr>
        <xdr:cNvPr id="1869" name="Slika 1868"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059680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176</xdr:row>
      <xdr:rowOff>0</xdr:rowOff>
    </xdr:from>
    <xdr:to>
      <xdr:col>9</xdr:col>
      <xdr:colOff>609600</xdr:colOff>
      <xdr:row>176</xdr:row>
      <xdr:rowOff>2637</xdr:rowOff>
    </xdr:to>
    <xdr:pic>
      <xdr:nvPicPr>
        <xdr:cNvPr id="1870" name="Slika 1869"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5968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176</xdr:row>
      <xdr:rowOff>0</xdr:rowOff>
    </xdr:from>
    <xdr:to>
      <xdr:col>9</xdr:col>
      <xdr:colOff>1209446</xdr:colOff>
      <xdr:row>176</xdr:row>
      <xdr:rowOff>1701</xdr:rowOff>
    </xdr:to>
    <xdr:pic>
      <xdr:nvPicPr>
        <xdr:cNvPr id="1871" name="Slika 1870"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5968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176</xdr:row>
      <xdr:rowOff>0</xdr:rowOff>
    </xdr:from>
    <xdr:to>
      <xdr:col>9</xdr:col>
      <xdr:colOff>609600</xdr:colOff>
      <xdr:row>176</xdr:row>
      <xdr:rowOff>2637</xdr:rowOff>
    </xdr:to>
    <xdr:pic>
      <xdr:nvPicPr>
        <xdr:cNvPr id="1872" name="Slika 187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59680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176</xdr:row>
      <xdr:rowOff>0</xdr:rowOff>
    </xdr:from>
    <xdr:to>
      <xdr:col>9</xdr:col>
      <xdr:colOff>1209446</xdr:colOff>
      <xdr:row>176</xdr:row>
      <xdr:rowOff>1701</xdr:rowOff>
    </xdr:to>
    <xdr:pic>
      <xdr:nvPicPr>
        <xdr:cNvPr id="1873" name="Slika 187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59680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176</xdr:row>
      <xdr:rowOff>0</xdr:rowOff>
    </xdr:from>
    <xdr:to>
      <xdr:col>9</xdr:col>
      <xdr:colOff>612037</xdr:colOff>
      <xdr:row>176</xdr:row>
      <xdr:rowOff>2540</xdr:rowOff>
    </xdr:to>
    <xdr:pic>
      <xdr:nvPicPr>
        <xdr:cNvPr id="1874" name="Slika 1873"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059680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176</xdr:row>
      <xdr:rowOff>0</xdr:rowOff>
    </xdr:from>
    <xdr:to>
      <xdr:col>9</xdr:col>
      <xdr:colOff>642620</xdr:colOff>
      <xdr:row>176</xdr:row>
      <xdr:rowOff>2540</xdr:rowOff>
    </xdr:to>
    <xdr:pic>
      <xdr:nvPicPr>
        <xdr:cNvPr id="1875" name="Slika 1874"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059680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176</xdr:row>
      <xdr:rowOff>0</xdr:rowOff>
    </xdr:from>
    <xdr:to>
      <xdr:col>9</xdr:col>
      <xdr:colOff>664202</xdr:colOff>
      <xdr:row>177</xdr:row>
      <xdr:rowOff>132080</xdr:rowOff>
    </xdr:to>
    <xdr:pic>
      <xdr:nvPicPr>
        <xdr:cNvPr id="1876" name="Slika 1875"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059680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176</xdr:row>
      <xdr:rowOff>0</xdr:rowOff>
    </xdr:from>
    <xdr:to>
      <xdr:col>9</xdr:col>
      <xdr:colOff>612140</xdr:colOff>
      <xdr:row>176</xdr:row>
      <xdr:rowOff>0</xdr:rowOff>
    </xdr:to>
    <xdr:pic>
      <xdr:nvPicPr>
        <xdr:cNvPr id="1877" name="Slika 187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5059680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176</xdr:row>
      <xdr:rowOff>0</xdr:rowOff>
    </xdr:from>
    <xdr:to>
      <xdr:col>9</xdr:col>
      <xdr:colOff>1184072</xdr:colOff>
      <xdr:row>176</xdr:row>
      <xdr:rowOff>60960</xdr:rowOff>
    </xdr:to>
    <xdr:pic>
      <xdr:nvPicPr>
        <xdr:cNvPr id="1878" name="Slika 187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059680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176</xdr:row>
      <xdr:rowOff>0</xdr:rowOff>
    </xdr:from>
    <xdr:to>
      <xdr:col>9</xdr:col>
      <xdr:colOff>1026160</xdr:colOff>
      <xdr:row>176</xdr:row>
      <xdr:rowOff>93980</xdr:rowOff>
    </xdr:to>
    <xdr:pic>
      <xdr:nvPicPr>
        <xdr:cNvPr id="1879" name="Slika 187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059680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178</xdr:row>
      <xdr:rowOff>0</xdr:rowOff>
    </xdr:from>
    <xdr:to>
      <xdr:col>9</xdr:col>
      <xdr:colOff>1584960</xdr:colOff>
      <xdr:row>178</xdr:row>
      <xdr:rowOff>45720</xdr:rowOff>
    </xdr:to>
    <xdr:pic>
      <xdr:nvPicPr>
        <xdr:cNvPr id="1880" name="Slika 187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09092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178</xdr:row>
      <xdr:rowOff>0</xdr:rowOff>
    </xdr:from>
    <xdr:to>
      <xdr:col>9</xdr:col>
      <xdr:colOff>609600</xdr:colOff>
      <xdr:row>178</xdr:row>
      <xdr:rowOff>914</xdr:rowOff>
    </xdr:to>
    <xdr:pic>
      <xdr:nvPicPr>
        <xdr:cNvPr id="1881" name="Slika 188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09092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178</xdr:row>
      <xdr:rowOff>0</xdr:rowOff>
    </xdr:from>
    <xdr:to>
      <xdr:col>9</xdr:col>
      <xdr:colOff>609600</xdr:colOff>
      <xdr:row>178</xdr:row>
      <xdr:rowOff>2637</xdr:rowOff>
    </xdr:to>
    <xdr:pic>
      <xdr:nvPicPr>
        <xdr:cNvPr id="1882" name="Slika 188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9092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178</xdr:row>
      <xdr:rowOff>0</xdr:rowOff>
    </xdr:from>
    <xdr:to>
      <xdr:col>9</xdr:col>
      <xdr:colOff>1209446</xdr:colOff>
      <xdr:row>178</xdr:row>
      <xdr:rowOff>1701</xdr:rowOff>
    </xdr:to>
    <xdr:pic>
      <xdr:nvPicPr>
        <xdr:cNvPr id="1883" name="Slika 188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9092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178</xdr:row>
      <xdr:rowOff>0</xdr:rowOff>
    </xdr:from>
    <xdr:to>
      <xdr:col>9</xdr:col>
      <xdr:colOff>609600</xdr:colOff>
      <xdr:row>178</xdr:row>
      <xdr:rowOff>2637</xdr:rowOff>
    </xdr:to>
    <xdr:pic>
      <xdr:nvPicPr>
        <xdr:cNvPr id="1884" name="Slika 188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09092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178</xdr:row>
      <xdr:rowOff>0</xdr:rowOff>
    </xdr:from>
    <xdr:to>
      <xdr:col>9</xdr:col>
      <xdr:colOff>1184072</xdr:colOff>
      <xdr:row>178</xdr:row>
      <xdr:rowOff>1701</xdr:rowOff>
    </xdr:to>
    <xdr:pic>
      <xdr:nvPicPr>
        <xdr:cNvPr id="1885" name="Slika 188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09092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178</xdr:row>
      <xdr:rowOff>0</xdr:rowOff>
    </xdr:from>
    <xdr:to>
      <xdr:col>9</xdr:col>
      <xdr:colOff>1028700</xdr:colOff>
      <xdr:row>178</xdr:row>
      <xdr:rowOff>3952</xdr:rowOff>
    </xdr:to>
    <xdr:pic>
      <xdr:nvPicPr>
        <xdr:cNvPr id="1886" name="Slika 1885"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09092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178</xdr:row>
      <xdr:rowOff>0</xdr:rowOff>
    </xdr:from>
    <xdr:to>
      <xdr:col>9</xdr:col>
      <xdr:colOff>937261</xdr:colOff>
      <xdr:row>178</xdr:row>
      <xdr:rowOff>67784</xdr:rowOff>
    </xdr:to>
    <xdr:pic>
      <xdr:nvPicPr>
        <xdr:cNvPr id="1887" name="Slika 1886"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09092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178</xdr:row>
      <xdr:rowOff>0</xdr:rowOff>
    </xdr:from>
    <xdr:to>
      <xdr:col>9</xdr:col>
      <xdr:colOff>1036320</xdr:colOff>
      <xdr:row>178</xdr:row>
      <xdr:rowOff>3668</xdr:rowOff>
    </xdr:to>
    <xdr:pic>
      <xdr:nvPicPr>
        <xdr:cNvPr id="1888" name="Slika 188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09092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178</xdr:row>
      <xdr:rowOff>0</xdr:rowOff>
    </xdr:from>
    <xdr:to>
      <xdr:col>9</xdr:col>
      <xdr:colOff>967741</xdr:colOff>
      <xdr:row>179</xdr:row>
      <xdr:rowOff>14444</xdr:rowOff>
    </xdr:to>
    <xdr:pic>
      <xdr:nvPicPr>
        <xdr:cNvPr id="1889" name="Slika 188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09092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178</xdr:row>
      <xdr:rowOff>0</xdr:rowOff>
    </xdr:from>
    <xdr:to>
      <xdr:col>9</xdr:col>
      <xdr:colOff>612139</xdr:colOff>
      <xdr:row>178</xdr:row>
      <xdr:rowOff>198</xdr:rowOff>
    </xdr:to>
    <xdr:pic>
      <xdr:nvPicPr>
        <xdr:cNvPr id="1890" name="Slika 1889"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09092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178</xdr:row>
      <xdr:rowOff>0</xdr:rowOff>
    </xdr:from>
    <xdr:to>
      <xdr:col>9</xdr:col>
      <xdr:colOff>609600</xdr:colOff>
      <xdr:row>178</xdr:row>
      <xdr:rowOff>2637</xdr:rowOff>
    </xdr:to>
    <xdr:pic>
      <xdr:nvPicPr>
        <xdr:cNvPr id="1891" name="Slika 189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9092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178</xdr:row>
      <xdr:rowOff>0</xdr:rowOff>
    </xdr:from>
    <xdr:to>
      <xdr:col>9</xdr:col>
      <xdr:colOff>1209446</xdr:colOff>
      <xdr:row>178</xdr:row>
      <xdr:rowOff>1701</xdr:rowOff>
    </xdr:to>
    <xdr:pic>
      <xdr:nvPicPr>
        <xdr:cNvPr id="1892" name="Slika 189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9092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178</xdr:row>
      <xdr:rowOff>0</xdr:rowOff>
    </xdr:from>
    <xdr:to>
      <xdr:col>9</xdr:col>
      <xdr:colOff>609600</xdr:colOff>
      <xdr:row>178</xdr:row>
      <xdr:rowOff>2637</xdr:rowOff>
    </xdr:to>
    <xdr:pic>
      <xdr:nvPicPr>
        <xdr:cNvPr id="1893" name="Slika 189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09092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178</xdr:row>
      <xdr:rowOff>0</xdr:rowOff>
    </xdr:from>
    <xdr:to>
      <xdr:col>9</xdr:col>
      <xdr:colOff>1209446</xdr:colOff>
      <xdr:row>178</xdr:row>
      <xdr:rowOff>1701</xdr:rowOff>
    </xdr:to>
    <xdr:pic>
      <xdr:nvPicPr>
        <xdr:cNvPr id="1894" name="Slika 189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09092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178</xdr:row>
      <xdr:rowOff>0</xdr:rowOff>
    </xdr:from>
    <xdr:to>
      <xdr:col>9</xdr:col>
      <xdr:colOff>612037</xdr:colOff>
      <xdr:row>178</xdr:row>
      <xdr:rowOff>2540</xdr:rowOff>
    </xdr:to>
    <xdr:pic>
      <xdr:nvPicPr>
        <xdr:cNvPr id="1895" name="Slika 1894"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09092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178</xdr:row>
      <xdr:rowOff>0</xdr:rowOff>
    </xdr:from>
    <xdr:to>
      <xdr:col>9</xdr:col>
      <xdr:colOff>642620</xdr:colOff>
      <xdr:row>178</xdr:row>
      <xdr:rowOff>2540</xdr:rowOff>
    </xdr:to>
    <xdr:pic>
      <xdr:nvPicPr>
        <xdr:cNvPr id="1896" name="Slika 1895"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09092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178</xdr:row>
      <xdr:rowOff>0</xdr:rowOff>
    </xdr:from>
    <xdr:to>
      <xdr:col>9</xdr:col>
      <xdr:colOff>664202</xdr:colOff>
      <xdr:row>179</xdr:row>
      <xdr:rowOff>132080</xdr:rowOff>
    </xdr:to>
    <xdr:pic>
      <xdr:nvPicPr>
        <xdr:cNvPr id="1897" name="Slika 1896"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09092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178</xdr:row>
      <xdr:rowOff>0</xdr:rowOff>
    </xdr:from>
    <xdr:to>
      <xdr:col>9</xdr:col>
      <xdr:colOff>1184072</xdr:colOff>
      <xdr:row>178</xdr:row>
      <xdr:rowOff>60960</xdr:rowOff>
    </xdr:to>
    <xdr:pic>
      <xdr:nvPicPr>
        <xdr:cNvPr id="1898" name="Slika 189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09092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178</xdr:row>
      <xdr:rowOff>0</xdr:rowOff>
    </xdr:from>
    <xdr:to>
      <xdr:col>9</xdr:col>
      <xdr:colOff>1026160</xdr:colOff>
      <xdr:row>178</xdr:row>
      <xdr:rowOff>93980</xdr:rowOff>
    </xdr:to>
    <xdr:pic>
      <xdr:nvPicPr>
        <xdr:cNvPr id="1899" name="Slika 189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09092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180</xdr:row>
      <xdr:rowOff>0</xdr:rowOff>
    </xdr:from>
    <xdr:to>
      <xdr:col>9</xdr:col>
      <xdr:colOff>1584960</xdr:colOff>
      <xdr:row>180</xdr:row>
      <xdr:rowOff>45720</xdr:rowOff>
    </xdr:to>
    <xdr:pic>
      <xdr:nvPicPr>
        <xdr:cNvPr id="1900" name="Slika 1899"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197602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180</xdr:row>
      <xdr:rowOff>0</xdr:rowOff>
    </xdr:from>
    <xdr:to>
      <xdr:col>9</xdr:col>
      <xdr:colOff>609600</xdr:colOff>
      <xdr:row>180</xdr:row>
      <xdr:rowOff>914</xdr:rowOff>
    </xdr:to>
    <xdr:pic>
      <xdr:nvPicPr>
        <xdr:cNvPr id="1901" name="Slika 1900"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197602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180</xdr:row>
      <xdr:rowOff>0</xdr:rowOff>
    </xdr:from>
    <xdr:to>
      <xdr:col>9</xdr:col>
      <xdr:colOff>609600</xdr:colOff>
      <xdr:row>180</xdr:row>
      <xdr:rowOff>2637</xdr:rowOff>
    </xdr:to>
    <xdr:pic>
      <xdr:nvPicPr>
        <xdr:cNvPr id="1902" name="Slika 190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19760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180</xdr:row>
      <xdr:rowOff>0</xdr:rowOff>
    </xdr:from>
    <xdr:to>
      <xdr:col>9</xdr:col>
      <xdr:colOff>1209446</xdr:colOff>
      <xdr:row>180</xdr:row>
      <xdr:rowOff>1701</xdr:rowOff>
    </xdr:to>
    <xdr:pic>
      <xdr:nvPicPr>
        <xdr:cNvPr id="1903" name="Slika 190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19760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180</xdr:row>
      <xdr:rowOff>0</xdr:rowOff>
    </xdr:from>
    <xdr:to>
      <xdr:col>9</xdr:col>
      <xdr:colOff>609600</xdr:colOff>
      <xdr:row>180</xdr:row>
      <xdr:rowOff>2637</xdr:rowOff>
    </xdr:to>
    <xdr:pic>
      <xdr:nvPicPr>
        <xdr:cNvPr id="1904" name="Slika 190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197602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180</xdr:row>
      <xdr:rowOff>0</xdr:rowOff>
    </xdr:from>
    <xdr:to>
      <xdr:col>9</xdr:col>
      <xdr:colOff>1184072</xdr:colOff>
      <xdr:row>180</xdr:row>
      <xdr:rowOff>1701</xdr:rowOff>
    </xdr:to>
    <xdr:pic>
      <xdr:nvPicPr>
        <xdr:cNvPr id="1905" name="Slika 190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197602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180</xdr:row>
      <xdr:rowOff>0</xdr:rowOff>
    </xdr:from>
    <xdr:to>
      <xdr:col>9</xdr:col>
      <xdr:colOff>609600</xdr:colOff>
      <xdr:row>180</xdr:row>
      <xdr:rowOff>0</xdr:rowOff>
    </xdr:to>
    <xdr:pic>
      <xdr:nvPicPr>
        <xdr:cNvPr id="1906" name="Slika 1905"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5197602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180</xdr:row>
      <xdr:rowOff>0</xdr:rowOff>
    </xdr:from>
    <xdr:to>
      <xdr:col>9</xdr:col>
      <xdr:colOff>1028700</xdr:colOff>
      <xdr:row>180</xdr:row>
      <xdr:rowOff>3952</xdr:rowOff>
    </xdr:to>
    <xdr:pic>
      <xdr:nvPicPr>
        <xdr:cNvPr id="1907" name="Slika 1906"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197602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180</xdr:row>
      <xdr:rowOff>0</xdr:rowOff>
    </xdr:from>
    <xdr:to>
      <xdr:col>9</xdr:col>
      <xdr:colOff>937261</xdr:colOff>
      <xdr:row>180</xdr:row>
      <xdr:rowOff>67784</xdr:rowOff>
    </xdr:to>
    <xdr:pic>
      <xdr:nvPicPr>
        <xdr:cNvPr id="1908" name="Slika 1907"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197602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180</xdr:row>
      <xdr:rowOff>0</xdr:rowOff>
    </xdr:from>
    <xdr:to>
      <xdr:col>9</xdr:col>
      <xdr:colOff>1036320</xdr:colOff>
      <xdr:row>180</xdr:row>
      <xdr:rowOff>3668</xdr:rowOff>
    </xdr:to>
    <xdr:pic>
      <xdr:nvPicPr>
        <xdr:cNvPr id="1909" name="Slika 190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197602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180</xdr:row>
      <xdr:rowOff>0</xdr:rowOff>
    </xdr:from>
    <xdr:to>
      <xdr:col>9</xdr:col>
      <xdr:colOff>967741</xdr:colOff>
      <xdr:row>181</xdr:row>
      <xdr:rowOff>14444</xdr:rowOff>
    </xdr:to>
    <xdr:pic>
      <xdr:nvPicPr>
        <xdr:cNvPr id="1910" name="Slika 190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197602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180</xdr:row>
      <xdr:rowOff>0</xdr:rowOff>
    </xdr:from>
    <xdr:to>
      <xdr:col>9</xdr:col>
      <xdr:colOff>612139</xdr:colOff>
      <xdr:row>180</xdr:row>
      <xdr:rowOff>198</xdr:rowOff>
    </xdr:to>
    <xdr:pic>
      <xdr:nvPicPr>
        <xdr:cNvPr id="1911" name="Slika 1910"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197602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180</xdr:row>
      <xdr:rowOff>0</xdr:rowOff>
    </xdr:from>
    <xdr:to>
      <xdr:col>9</xdr:col>
      <xdr:colOff>609600</xdr:colOff>
      <xdr:row>180</xdr:row>
      <xdr:rowOff>2637</xdr:rowOff>
    </xdr:to>
    <xdr:pic>
      <xdr:nvPicPr>
        <xdr:cNvPr id="1912" name="Slika 1911"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19760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180</xdr:row>
      <xdr:rowOff>0</xdr:rowOff>
    </xdr:from>
    <xdr:to>
      <xdr:col>9</xdr:col>
      <xdr:colOff>1209446</xdr:colOff>
      <xdr:row>180</xdr:row>
      <xdr:rowOff>1701</xdr:rowOff>
    </xdr:to>
    <xdr:pic>
      <xdr:nvPicPr>
        <xdr:cNvPr id="1913" name="Slika 1912"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19760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180</xdr:row>
      <xdr:rowOff>0</xdr:rowOff>
    </xdr:from>
    <xdr:to>
      <xdr:col>9</xdr:col>
      <xdr:colOff>609600</xdr:colOff>
      <xdr:row>180</xdr:row>
      <xdr:rowOff>2637</xdr:rowOff>
    </xdr:to>
    <xdr:pic>
      <xdr:nvPicPr>
        <xdr:cNvPr id="1914" name="Slika 191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197602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180</xdr:row>
      <xdr:rowOff>0</xdr:rowOff>
    </xdr:from>
    <xdr:to>
      <xdr:col>9</xdr:col>
      <xdr:colOff>1209446</xdr:colOff>
      <xdr:row>180</xdr:row>
      <xdr:rowOff>1701</xdr:rowOff>
    </xdr:to>
    <xdr:pic>
      <xdr:nvPicPr>
        <xdr:cNvPr id="1915" name="Slika 191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197602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180</xdr:row>
      <xdr:rowOff>0</xdr:rowOff>
    </xdr:from>
    <xdr:to>
      <xdr:col>9</xdr:col>
      <xdr:colOff>612037</xdr:colOff>
      <xdr:row>180</xdr:row>
      <xdr:rowOff>2540</xdr:rowOff>
    </xdr:to>
    <xdr:pic>
      <xdr:nvPicPr>
        <xdr:cNvPr id="1916" name="Slika 1915"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197602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180</xdr:row>
      <xdr:rowOff>0</xdr:rowOff>
    </xdr:from>
    <xdr:to>
      <xdr:col>9</xdr:col>
      <xdr:colOff>642620</xdr:colOff>
      <xdr:row>180</xdr:row>
      <xdr:rowOff>2540</xdr:rowOff>
    </xdr:to>
    <xdr:pic>
      <xdr:nvPicPr>
        <xdr:cNvPr id="1917" name="Slika 1916"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197602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180</xdr:row>
      <xdr:rowOff>0</xdr:rowOff>
    </xdr:from>
    <xdr:to>
      <xdr:col>9</xdr:col>
      <xdr:colOff>664202</xdr:colOff>
      <xdr:row>181</xdr:row>
      <xdr:rowOff>132080</xdr:rowOff>
    </xdr:to>
    <xdr:pic>
      <xdr:nvPicPr>
        <xdr:cNvPr id="1918" name="Slika 1917"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197602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180</xdr:row>
      <xdr:rowOff>0</xdr:rowOff>
    </xdr:from>
    <xdr:to>
      <xdr:col>9</xdr:col>
      <xdr:colOff>612140</xdr:colOff>
      <xdr:row>180</xdr:row>
      <xdr:rowOff>0</xdr:rowOff>
    </xdr:to>
    <xdr:pic>
      <xdr:nvPicPr>
        <xdr:cNvPr id="1919" name="Slika 1918"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5197602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180</xdr:row>
      <xdr:rowOff>0</xdr:rowOff>
    </xdr:from>
    <xdr:to>
      <xdr:col>9</xdr:col>
      <xdr:colOff>1184072</xdr:colOff>
      <xdr:row>180</xdr:row>
      <xdr:rowOff>60960</xdr:rowOff>
    </xdr:to>
    <xdr:pic>
      <xdr:nvPicPr>
        <xdr:cNvPr id="1920" name="Slika 191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197602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180</xdr:row>
      <xdr:rowOff>0</xdr:rowOff>
    </xdr:from>
    <xdr:to>
      <xdr:col>9</xdr:col>
      <xdr:colOff>1026160</xdr:colOff>
      <xdr:row>180</xdr:row>
      <xdr:rowOff>93980</xdr:rowOff>
    </xdr:to>
    <xdr:pic>
      <xdr:nvPicPr>
        <xdr:cNvPr id="1921" name="Slika 192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197602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182</xdr:row>
      <xdr:rowOff>0</xdr:rowOff>
    </xdr:from>
    <xdr:to>
      <xdr:col>9</xdr:col>
      <xdr:colOff>1584960</xdr:colOff>
      <xdr:row>182</xdr:row>
      <xdr:rowOff>45720</xdr:rowOff>
    </xdr:to>
    <xdr:pic>
      <xdr:nvPicPr>
        <xdr:cNvPr id="1922" name="Slika 192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22884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182</xdr:row>
      <xdr:rowOff>0</xdr:rowOff>
    </xdr:from>
    <xdr:to>
      <xdr:col>9</xdr:col>
      <xdr:colOff>609600</xdr:colOff>
      <xdr:row>182</xdr:row>
      <xdr:rowOff>914</xdr:rowOff>
    </xdr:to>
    <xdr:pic>
      <xdr:nvPicPr>
        <xdr:cNvPr id="1923" name="Slika 192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22884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182</xdr:row>
      <xdr:rowOff>0</xdr:rowOff>
    </xdr:from>
    <xdr:to>
      <xdr:col>9</xdr:col>
      <xdr:colOff>609600</xdr:colOff>
      <xdr:row>182</xdr:row>
      <xdr:rowOff>2637</xdr:rowOff>
    </xdr:to>
    <xdr:pic>
      <xdr:nvPicPr>
        <xdr:cNvPr id="1924" name="Slika 192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2884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182</xdr:row>
      <xdr:rowOff>0</xdr:rowOff>
    </xdr:from>
    <xdr:to>
      <xdr:col>9</xdr:col>
      <xdr:colOff>1209446</xdr:colOff>
      <xdr:row>182</xdr:row>
      <xdr:rowOff>1701</xdr:rowOff>
    </xdr:to>
    <xdr:pic>
      <xdr:nvPicPr>
        <xdr:cNvPr id="1925" name="Slika 192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2884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182</xdr:row>
      <xdr:rowOff>0</xdr:rowOff>
    </xdr:from>
    <xdr:to>
      <xdr:col>9</xdr:col>
      <xdr:colOff>609600</xdr:colOff>
      <xdr:row>182</xdr:row>
      <xdr:rowOff>2637</xdr:rowOff>
    </xdr:to>
    <xdr:pic>
      <xdr:nvPicPr>
        <xdr:cNvPr id="1926" name="Slika 192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22884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182</xdr:row>
      <xdr:rowOff>0</xdr:rowOff>
    </xdr:from>
    <xdr:to>
      <xdr:col>9</xdr:col>
      <xdr:colOff>1184072</xdr:colOff>
      <xdr:row>182</xdr:row>
      <xdr:rowOff>1701</xdr:rowOff>
    </xdr:to>
    <xdr:pic>
      <xdr:nvPicPr>
        <xdr:cNvPr id="1927" name="Slika 192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22884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182</xdr:row>
      <xdr:rowOff>0</xdr:rowOff>
    </xdr:from>
    <xdr:to>
      <xdr:col>9</xdr:col>
      <xdr:colOff>1028700</xdr:colOff>
      <xdr:row>182</xdr:row>
      <xdr:rowOff>3952</xdr:rowOff>
    </xdr:to>
    <xdr:pic>
      <xdr:nvPicPr>
        <xdr:cNvPr id="1928" name="Slika 1927"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22884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182</xdr:row>
      <xdr:rowOff>0</xdr:rowOff>
    </xdr:from>
    <xdr:to>
      <xdr:col>9</xdr:col>
      <xdr:colOff>937261</xdr:colOff>
      <xdr:row>182</xdr:row>
      <xdr:rowOff>67784</xdr:rowOff>
    </xdr:to>
    <xdr:pic>
      <xdr:nvPicPr>
        <xdr:cNvPr id="1929" name="Slika 1928"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22884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182</xdr:row>
      <xdr:rowOff>0</xdr:rowOff>
    </xdr:from>
    <xdr:to>
      <xdr:col>9</xdr:col>
      <xdr:colOff>1036320</xdr:colOff>
      <xdr:row>182</xdr:row>
      <xdr:rowOff>3668</xdr:rowOff>
    </xdr:to>
    <xdr:pic>
      <xdr:nvPicPr>
        <xdr:cNvPr id="1930" name="Slika 192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22884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182</xdr:row>
      <xdr:rowOff>0</xdr:rowOff>
    </xdr:from>
    <xdr:to>
      <xdr:col>9</xdr:col>
      <xdr:colOff>967741</xdr:colOff>
      <xdr:row>183</xdr:row>
      <xdr:rowOff>14444</xdr:rowOff>
    </xdr:to>
    <xdr:pic>
      <xdr:nvPicPr>
        <xdr:cNvPr id="1931" name="Slika 193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22884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182</xdr:row>
      <xdr:rowOff>0</xdr:rowOff>
    </xdr:from>
    <xdr:to>
      <xdr:col>9</xdr:col>
      <xdr:colOff>612139</xdr:colOff>
      <xdr:row>182</xdr:row>
      <xdr:rowOff>198</xdr:rowOff>
    </xdr:to>
    <xdr:pic>
      <xdr:nvPicPr>
        <xdr:cNvPr id="1932" name="Slika 1931"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22884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182</xdr:row>
      <xdr:rowOff>0</xdr:rowOff>
    </xdr:from>
    <xdr:to>
      <xdr:col>9</xdr:col>
      <xdr:colOff>609600</xdr:colOff>
      <xdr:row>182</xdr:row>
      <xdr:rowOff>2637</xdr:rowOff>
    </xdr:to>
    <xdr:pic>
      <xdr:nvPicPr>
        <xdr:cNvPr id="1933" name="Slika 193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2884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182</xdr:row>
      <xdr:rowOff>0</xdr:rowOff>
    </xdr:from>
    <xdr:to>
      <xdr:col>9</xdr:col>
      <xdr:colOff>1209446</xdr:colOff>
      <xdr:row>182</xdr:row>
      <xdr:rowOff>1701</xdr:rowOff>
    </xdr:to>
    <xdr:pic>
      <xdr:nvPicPr>
        <xdr:cNvPr id="1934" name="Slika 193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2884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182</xdr:row>
      <xdr:rowOff>0</xdr:rowOff>
    </xdr:from>
    <xdr:to>
      <xdr:col>9</xdr:col>
      <xdr:colOff>609600</xdr:colOff>
      <xdr:row>182</xdr:row>
      <xdr:rowOff>2637</xdr:rowOff>
    </xdr:to>
    <xdr:pic>
      <xdr:nvPicPr>
        <xdr:cNvPr id="1935" name="Slika 193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2884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182</xdr:row>
      <xdr:rowOff>0</xdr:rowOff>
    </xdr:from>
    <xdr:to>
      <xdr:col>9</xdr:col>
      <xdr:colOff>1209446</xdr:colOff>
      <xdr:row>182</xdr:row>
      <xdr:rowOff>1701</xdr:rowOff>
    </xdr:to>
    <xdr:pic>
      <xdr:nvPicPr>
        <xdr:cNvPr id="1936" name="Slika 193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2884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182</xdr:row>
      <xdr:rowOff>0</xdr:rowOff>
    </xdr:from>
    <xdr:to>
      <xdr:col>9</xdr:col>
      <xdr:colOff>612037</xdr:colOff>
      <xdr:row>182</xdr:row>
      <xdr:rowOff>2540</xdr:rowOff>
    </xdr:to>
    <xdr:pic>
      <xdr:nvPicPr>
        <xdr:cNvPr id="1937" name="Slika 1936"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22884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182</xdr:row>
      <xdr:rowOff>0</xdr:rowOff>
    </xdr:from>
    <xdr:to>
      <xdr:col>9</xdr:col>
      <xdr:colOff>642620</xdr:colOff>
      <xdr:row>182</xdr:row>
      <xdr:rowOff>2540</xdr:rowOff>
    </xdr:to>
    <xdr:pic>
      <xdr:nvPicPr>
        <xdr:cNvPr id="1938" name="Slika 1937"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22884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182</xdr:row>
      <xdr:rowOff>0</xdr:rowOff>
    </xdr:from>
    <xdr:to>
      <xdr:col>9</xdr:col>
      <xdr:colOff>664202</xdr:colOff>
      <xdr:row>183</xdr:row>
      <xdr:rowOff>132080</xdr:rowOff>
    </xdr:to>
    <xdr:pic>
      <xdr:nvPicPr>
        <xdr:cNvPr id="1939" name="Slika 1938"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22884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182</xdr:row>
      <xdr:rowOff>0</xdr:rowOff>
    </xdr:from>
    <xdr:to>
      <xdr:col>9</xdr:col>
      <xdr:colOff>1184072</xdr:colOff>
      <xdr:row>182</xdr:row>
      <xdr:rowOff>60960</xdr:rowOff>
    </xdr:to>
    <xdr:pic>
      <xdr:nvPicPr>
        <xdr:cNvPr id="1940" name="Slika 1939"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22884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182</xdr:row>
      <xdr:rowOff>0</xdr:rowOff>
    </xdr:from>
    <xdr:to>
      <xdr:col>9</xdr:col>
      <xdr:colOff>1026160</xdr:colOff>
      <xdr:row>182</xdr:row>
      <xdr:rowOff>93980</xdr:rowOff>
    </xdr:to>
    <xdr:pic>
      <xdr:nvPicPr>
        <xdr:cNvPr id="1941" name="Slika 194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22884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184</xdr:row>
      <xdr:rowOff>0</xdr:rowOff>
    </xdr:from>
    <xdr:to>
      <xdr:col>9</xdr:col>
      <xdr:colOff>1584960</xdr:colOff>
      <xdr:row>184</xdr:row>
      <xdr:rowOff>45720</xdr:rowOff>
    </xdr:to>
    <xdr:pic>
      <xdr:nvPicPr>
        <xdr:cNvPr id="1942" name="Slika 1941"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259324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184</xdr:row>
      <xdr:rowOff>0</xdr:rowOff>
    </xdr:from>
    <xdr:to>
      <xdr:col>9</xdr:col>
      <xdr:colOff>609600</xdr:colOff>
      <xdr:row>184</xdr:row>
      <xdr:rowOff>914</xdr:rowOff>
    </xdr:to>
    <xdr:pic>
      <xdr:nvPicPr>
        <xdr:cNvPr id="1943" name="Slika 1942"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259324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184</xdr:row>
      <xdr:rowOff>0</xdr:rowOff>
    </xdr:from>
    <xdr:to>
      <xdr:col>9</xdr:col>
      <xdr:colOff>609600</xdr:colOff>
      <xdr:row>184</xdr:row>
      <xdr:rowOff>2637</xdr:rowOff>
    </xdr:to>
    <xdr:pic>
      <xdr:nvPicPr>
        <xdr:cNvPr id="1944" name="Slika 194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5932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184</xdr:row>
      <xdr:rowOff>0</xdr:rowOff>
    </xdr:from>
    <xdr:to>
      <xdr:col>9</xdr:col>
      <xdr:colOff>1209446</xdr:colOff>
      <xdr:row>184</xdr:row>
      <xdr:rowOff>1701</xdr:rowOff>
    </xdr:to>
    <xdr:pic>
      <xdr:nvPicPr>
        <xdr:cNvPr id="1945" name="Slika 194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5932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184</xdr:row>
      <xdr:rowOff>0</xdr:rowOff>
    </xdr:from>
    <xdr:to>
      <xdr:col>9</xdr:col>
      <xdr:colOff>609600</xdr:colOff>
      <xdr:row>184</xdr:row>
      <xdr:rowOff>2637</xdr:rowOff>
    </xdr:to>
    <xdr:pic>
      <xdr:nvPicPr>
        <xdr:cNvPr id="1946" name="Slika 194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259324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184</xdr:row>
      <xdr:rowOff>0</xdr:rowOff>
    </xdr:from>
    <xdr:to>
      <xdr:col>9</xdr:col>
      <xdr:colOff>1184072</xdr:colOff>
      <xdr:row>184</xdr:row>
      <xdr:rowOff>1701</xdr:rowOff>
    </xdr:to>
    <xdr:pic>
      <xdr:nvPicPr>
        <xdr:cNvPr id="1947" name="Slika 194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259324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184</xdr:row>
      <xdr:rowOff>0</xdr:rowOff>
    </xdr:from>
    <xdr:to>
      <xdr:col>9</xdr:col>
      <xdr:colOff>609600</xdr:colOff>
      <xdr:row>184</xdr:row>
      <xdr:rowOff>933</xdr:rowOff>
    </xdr:to>
    <xdr:pic>
      <xdr:nvPicPr>
        <xdr:cNvPr id="1948" name="Slika 1947"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5259324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184</xdr:row>
      <xdr:rowOff>0</xdr:rowOff>
    </xdr:from>
    <xdr:to>
      <xdr:col>9</xdr:col>
      <xdr:colOff>1028700</xdr:colOff>
      <xdr:row>184</xdr:row>
      <xdr:rowOff>3952</xdr:rowOff>
    </xdr:to>
    <xdr:pic>
      <xdr:nvPicPr>
        <xdr:cNvPr id="1949" name="Slika 1948"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259324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184</xdr:row>
      <xdr:rowOff>0</xdr:rowOff>
    </xdr:from>
    <xdr:to>
      <xdr:col>9</xdr:col>
      <xdr:colOff>937261</xdr:colOff>
      <xdr:row>184</xdr:row>
      <xdr:rowOff>67784</xdr:rowOff>
    </xdr:to>
    <xdr:pic>
      <xdr:nvPicPr>
        <xdr:cNvPr id="1950" name="Slika 1949"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259324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184</xdr:row>
      <xdr:rowOff>0</xdr:rowOff>
    </xdr:from>
    <xdr:to>
      <xdr:col>9</xdr:col>
      <xdr:colOff>1036320</xdr:colOff>
      <xdr:row>184</xdr:row>
      <xdr:rowOff>3668</xdr:rowOff>
    </xdr:to>
    <xdr:pic>
      <xdr:nvPicPr>
        <xdr:cNvPr id="1951" name="Slika 195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259324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184</xdr:row>
      <xdr:rowOff>0</xdr:rowOff>
    </xdr:from>
    <xdr:to>
      <xdr:col>9</xdr:col>
      <xdr:colOff>967741</xdr:colOff>
      <xdr:row>185</xdr:row>
      <xdr:rowOff>14444</xdr:rowOff>
    </xdr:to>
    <xdr:pic>
      <xdr:nvPicPr>
        <xdr:cNvPr id="1952" name="Slika 195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259324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184</xdr:row>
      <xdr:rowOff>0</xdr:rowOff>
    </xdr:from>
    <xdr:to>
      <xdr:col>9</xdr:col>
      <xdr:colOff>612139</xdr:colOff>
      <xdr:row>184</xdr:row>
      <xdr:rowOff>198</xdr:rowOff>
    </xdr:to>
    <xdr:pic>
      <xdr:nvPicPr>
        <xdr:cNvPr id="1953" name="Slika 1952"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259324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184</xdr:row>
      <xdr:rowOff>0</xdr:rowOff>
    </xdr:from>
    <xdr:to>
      <xdr:col>9</xdr:col>
      <xdr:colOff>609600</xdr:colOff>
      <xdr:row>184</xdr:row>
      <xdr:rowOff>2637</xdr:rowOff>
    </xdr:to>
    <xdr:pic>
      <xdr:nvPicPr>
        <xdr:cNvPr id="1954" name="Slika 1953"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5932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184</xdr:row>
      <xdr:rowOff>0</xdr:rowOff>
    </xdr:from>
    <xdr:to>
      <xdr:col>9</xdr:col>
      <xdr:colOff>1209446</xdr:colOff>
      <xdr:row>184</xdr:row>
      <xdr:rowOff>1701</xdr:rowOff>
    </xdr:to>
    <xdr:pic>
      <xdr:nvPicPr>
        <xdr:cNvPr id="1955" name="Slika 1954"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5932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184</xdr:row>
      <xdr:rowOff>0</xdr:rowOff>
    </xdr:from>
    <xdr:to>
      <xdr:col>9</xdr:col>
      <xdr:colOff>609600</xdr:colOff>
      <xdr:row>184</xdr:row>
      <xdr:rowOff>2637</xdr:rowOff>
    </xdr:to>
    <xdr:pic>
      <xdr:nvPicPr>
        <xdr:cNvPr id="1956" name="Slika 195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59324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184</xdr:row>
      <xdr:rowOff>0</xdr:rowOff>
    </xdr:from>
    <xdr:to>
      <xdr:col>9</xdr:col>
      <xdr:colOff>1209446</xdr:colOff>
      <xdr:row>184</xdr:row>
      <xdr:rowOff>1701</xdr:rowOff>
    </xdr:to>
    <xdr:pic>
      <xdr:nvPicPr>
        <xdr:cNvPr id="1957" name="Slika 195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59324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184</xdr:row>
      <xdr:rowOff>0</xdr:rowOff>
    </xdr:from>
    <xdr:to>
      <xdr:col>9</xdr:col>
      <xdr:colOff>612037</xdr:colOff>
      <xdr:row>184</xdr:row>
      <xdr:rowOff>2540</xdr:rowOff>
    </xdr:to>
    <xdr:pic>
      <xdr:nvPicPr>
        <xdr:cNvPr id="1958" name="Slika 1957"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259324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184</xdr:row>
      <xdr:rowOff>0</xdr:rowOff>
    </xdr:from>
    <xdr:to>
      <xdr:col>9</xdr:col>
      <xdr:colOff>642620</xdr:colOff>
      <xdr:row>184</xdr:row>
      <xdr:rowOff>2540</xdr:rowOff>
    </xdr:to>
    <xdr:pic>
      <xdr:nvPicPr>
        <xdr:cNvPr id="1959" name="Slika 1958"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259324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184</xdr:row>
      <xdr:rowOff>0</xdr:rowOff>
    </xdr:from>
    <xdr:to>
      <xdr:col>9</xdr:col>
      <xdr:colOff>664202</xdr:colOff>
      <xdr:row>185</xdr:row>
      <xdr:rowOff>132080</xdr:rowOff>
    </xdr:to>
    <xdr:pic>
      <xdr:nvPicPr>
        <xdr:cNvPr id="1960" name="Slika 1959"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259324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184</xdr:row>
      <xdr:rowOff>0</xdr:rowOff>
    </xdr:from>
    <xdr:to>
      <xdr:col>9</xdr:col>
      <xdr:colOff>612140</xdr:colOff>
      <xdr:row>184</xdr:row>
      <xdr:rowOff>933</xdr:rowOff>
    </xdr:to>
    <xdr:pic>
      <xdr:nvPicPr>
        <xdr:cNvPr id="1961" name="Slika 1960"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5259324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184</xdr:row>
      <xdr:rowOff>0</xdr:rowOff>
    </xdr:from>
    <xdr:to>
      <xdr:col>9</xdr:col>
      <xdr:colOff>1184072</xdr:colOff>
      <xdr:row>184</xdr:row>
      <xdr:rowOff>60960</xdr:rowOff>
    </xdr:to>
    <xdr:pic>
      <xdr:nvPicPr>
        <xdr:cNvPr id="1962" name="Slika 196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259324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184</xdr:row>
      <xdr:rowOff>0</xdr:rowOff>
    </xdr:from>
    <xdr:to>
      <xdr:col>9</xdr:col>
      <xdr:colOff>1026160</xdr:colOff>
      <xdr:row>184</xdr:row>
      <xdr:rowOff>93980</xdr:rowOff>
    </xdr:to>
    <xdr:pic>
      <xdr:nvPicPr>
        <xdr:cNvPr id="1963" name="Slika 196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259324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186</xdr:row>
      <xdr:rowOff>0</xdr:rowOff>
    </xdr:from>
    <xdr:to>
      <xdr:col>9</xdr:col>
      <xdr:colOff>1584960</xdr:colOff>
      <xdr:row>186</xdr:row>
      <xdr:rowOff>45720</xdr:rowOff>
    </xdr:to>
    <xdr:pic>
      <xdr:nvPicPr>
        <xdr:cNvPr id="1964" name="Slika 196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29056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186</xdr:row>
      <xdr:rowOff>0</xdr:rowOff>
    </xdr:from>
    <xdr:to>
      <xdr:col>9</xdr:col>
      <xdr:colOff>609600</xdr:colOff>
      <xdr:row>186</xdr:row>
      <xdr:rowOff>914</xdr:rowOff>
    </xdr:to>
    <xdr:pic>
      <xdr:nvPicPr>
        <xdr:cNvPr id="1965" name="Slika 196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29056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186</xdr:row>
      <xdr:rowOff>0</xdr:rowOff>
    </xdr:from>
    <xdr:to>
      <xdr:col>9</xdr:col>
      <xdr:colOff>609600</xdr:colOff>
      <xdr:row>186</xdr:row>
      <xdr:rowOff>2637</xdr:rowOff>
    </xdr:to>
    <xdr:pic>
      <xdr:nvPicPr>
        <xdr:cNvPr id="1966" name="Slika 196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9056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186</xdr:row>
      <xdr:rowOff>0</xdr:rowOff>
    </xdr:from>
    <xdr:to>
      <xdr:col>9</xdr:col>
      <xdr:colOff>1209446</xdr:colOff>
      <xdr:row>186</xdr:row>
      <xdr:rowOff>1701</xdr:rowOff>
    </xdr:to>
    <xdr:pic>
      <xdr:nvPicPr>
        <xdr:cNvPr id="1967" name="Slika 196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9056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186</xdr:row>
      <xdr:rowOff>0</xdr:rowOff>
    </xdr:from>
    <xdr:to>
      <xdr:col>9</xdr:col>
      <xdr:colOff>609600</xdr:colOff>
      <xdr:row>186</xdr:row>
      <xdr:rowOff>2637</xdr:rowOff>
    </xdr:to>
    <xdr:pic>
      <xdr:nvPicPr>
        <xdr:cNvPr id="1968" name="Slika 196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29056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186</xdr:row>
      <xdr:rowOff>0</xdr:rowOff>
    </xdr:from>
    <xdr:to>
      <xdr:col>9</xdr:col>
      <xdr:colOff>1184072</xdr:colOff>
      <xdr:row>186</xdr:row>
      <xdr:rowOff>1701</xdr:rowOff>
    </xdr:to>
    <xdr:pic>
      <xdr:nvPicPr>
        <xdr:cNvPr id="1969" name="Slika 196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29056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186</xdr:row>
      <xdr:rowOff>0</xdr:rowOff>
    </xdr:from>
    <xdr:to>
      <xdr:col>9</xdr:col>
      <xdr:colOff>1028700</xdr:colOff>
      <xdr:row>186</xdr:row>
      <xdr:rowOff>3952</xdr:rowOff>
    </xdr:to>
    <xdr:pic>
      <xdr:nvPicPr>
        <xdr:cNvPr id="1970" name="Slika 1969"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29056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186</xdr:row>
      <xdr:rowOff>0</xdr:rowOff>
    </xdr:from>
    <xdr:to>
      <xdr:col>9</xdr:col>
      <xdr:colOff>937261</xdr:colOff>
      <xdr:row>186</xdr:row>
      <xdr:rowOff>67784</xdr:rowOff>
    </xdr:to>
    <xdr:pic>
      <xdr:nvPicPr>
        <xdr:cNvPr id="1971" name="Slika 1970"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29056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186</xdr:row>
      <xdr:rowOff>0</xdr:rowOff>
    </xdr:from>
    <xdr:to>
      <xdr:col>9</xdr:col>
      <xdr:colOff>1036320</xdr:colOff>
      <xdr:row>186</xdr:row>
      <xdr:rowOff>3668</xdr:rowOff>
    </xdr:to>
    <xdr:pic>
      <xdr:nvPicPr>
        <xdr:cNvPr id="1972" name="Slika 1971"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29056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186</xdr:row>
      <xdr:rowOff>0</xdr:rowOff>
    </xdr:from>
    <xdr:to>
      <xdr:col>9</xdr:col>
      <xdr:colOff>967741</xdr:colOff>
      <xdr:row>187</xdr:row>
      <xdr:rowOff>14444</xdr:rowOff>
    </xdr:to>
    <xdr:pic>
      <xdr:nvPicPr>
        <xdr:cNvPr id="1973" name="Slika 1972"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29056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186</xdr:row>
      <xdr:rowOff>0</xdr:rowOff>
    </xdr:from>
    <xdr:to>
      <xdr:col>9</xdr:col>
      <xdr:colOff>612139</xdr:colOff>
      <xdr:row>186</xdr:row>
      <xdr:rowOff>198</xdr:rowOff>
    </xdr:to>
    <xdr:pic>
      <xdr:nvPicPr>
        <xdr:cNvPr id="1974" name="Slika 1973"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29056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186</xdr:row>
      <xdr:rowOff>0</xdr:rowOff>
    </xdr:from>
    <xdr:to>
      <xdr:col>9</xdr:col>
      <xdr:colOff>609600</xdr:colOff>
      <xdr:row>186</xdr:row>
      <xdr:rowOff>2637</xdr:rowOff>
    </xdr:to>
    <xdr:pic>
      <xdr:nvPicPr>
        <xdr:cNvPr id="1975" name="Slika 197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9056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186</xdr:row>
      <xdr:rowOff>0</xdr:rowOff>
    </xdr:from>
    <xdr:to>
      <xdr:col>9</xdr:col>
      <xdr:colOff>1209446</xdr:colOff>
      <xdr:row>186</xdr:row>
      <xdr:rowOff>1701</xdr:rowOff>
    </xdr:to>
    <xdr:pic>
      <xdr:nvPicPr>
        <xdr:cNvPr id="1976" name="Slika 1975"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9056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186</xdr:row>
      <xdr:rowOff>0</xdr:rowOff>
    </xdr:from>
    <xdr:to>
      <xdr:col>9</xdr:col>
      <xdr:colOff>609600</xdr:colOff>
      <xdr:row>186</xdr:row>
      <xdr:rowOff>2637</xdr:rowOff>
    </xdr:to>
    <xdr:pic>
      <xdr:nvPicPr>
        <xdr:cNvPr id="1977" name="Slika 1976"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29056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186</xdr:row>
      <xdr:rowOff>0</xdr:rowOff>
    </xdr:from>
    <xdr:to>
      <xdr:col>9</xdr:col>
      <xdr:colOff>1209446</xdr:colOff>
      <xdr:row>186</xdr:row>
      <xdr:rowOff>1701</xdr:rowOff>
    </xdr:to>
    <xdr:pic>
      <xdr:nvPicPr>
        <xdr:cNvPr id="1978" name="Slika 1977"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29056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186</xdr:row>
      <xdr:rowOff>0</xdr:rowOff>
    </xdr:from>
    <xdr:to>
      <xdr:col>9</xdr:col>
      <xdr:colOff>612037</xdr:colOff>
      <xdr:row>186</xdr:row>
      <xdr:rowOff>2540</xdr:rowOff>
    </xdr:to>
    <xdr:pic>
      <xdr:nvPicPr>
        <xdr:cNvPr id="1979" name="Slika 1978"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29056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186</xdr:row>
      <xdr:rowOff>0</xdr:rowOff>
    </xdr:from>
    <xdr:to>
      <xdr:col>9</xdr:col>
      <xdr:colOff>642620</xdr:colOff>
      <xdr:row>186</xdr:row>
      <xdr:rowOff>2540</xdr:rowOff>
    </xdr:to>
    <xdr:pic>
      <xdr:nvPicPr>
        <xdr:cNvPr id="1980" name="Slika 1979"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29056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186</xdr:row>
      <xdr:rowOff>0</xdr:rowOff>
    </xdr:from>
    <xdr:to>
      <xdr:col>9</xdr:col>
      <xdr:colOff>664202</xdr:colOff>
      <xdr:row>187</xdr:row>
      <xdr:rowOff>132080</xdr:rowOff>
    </xdr:to>
    <xdr:pic>
      <xdr:nvPicPr>
        <xdr:cNvPr id="1981" name="Slika 1980"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29056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186</xdr:row>
      <xdr:rowOff>0</xdr:rowOff>
    </xdr:from>
    <xdr:to>
      <xdr:col>9</xdr:col>
      <xdr:colOff>1184072</xdr:colOff>
      <xdr:row>186</xdr:row>
      <xdr:rowOff>60960</xdr:rowOff>
    </xdr:to>
    <xdr:pic>
      <xdr:nvPicPr>
        <xdr:cNvPr id="1982" name="Slika 1981"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29056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186</xdr:row>
      <xdr:rowOff>0</xdr:rowOff>
    </xdr:from>
    <xdr:to>
      <xdr:col>9</xdr:col>
      <xdr:colOff>1026160</xdr:colOff>
      <xdr:row>186</xdr:row>
      <xdr:rowOff>93980</xdr:rowOff>
    </xdr:to>
    <xdr:pic>
      <xdr:nvPicPr>
        <xdr:cNvPr id="1983" name="Slika 198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29056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1584046</xdr:colOff>
      <xdr:row>188</xdr:row>
      <xdr:rowOff>0</xdr:rowOff>
    </xdr:from>
    <xdr:to>
      <xdr:col>9</xdr:col>
      <xdr:colOff>1584960</xdr:colOff>
      <xdr:row>188</xdr:row>
      <xdr:rowOff>45720</xdr:rowOff>
    </xdr:to>
    <xdr:pic>
      <xdr:nvPicPr>
        <xdr:cNvPr id="1984" name="Slika 1983" descr="LOPTICE ZA BAZEN PROZIRNE, 250 kom"/>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321"/>
        <a:stretch/>
      </xdr:blipFill>
      <xdr:spPr bwMode="auto">
        <a:xfrm>
          <a:off x="11383366" y="53972460"/>
          <a:ext cx="914" cy="4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188</xdr:row>
      <xdr:rowOff>0</xdr:rowOff>
    </xdr:from>
    <xdr:to>
      <xdr:col>9</xdr:col>
      <xdr:colOff>609600</xdr:colOff>
      <xdr:row>188</xdr:row>
      <xdr:rowOff>914</xdr:rowOff>
    </xdr:to>
    <xdr:pic>
      <xdr:nvPicPr>
        <xdr:cNvPr id="1985" name="Slika 1984" descr="https://www.astrejaplus.hr/wp-content/uploads/2018/01/092197_a_15.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5520" y="53972460"/>
          <a:ext cx="533400" cy="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188</xdr:row>
      <xdr:rowOff>0</xdr:rowOff>
    </xdr:from>
    <xdr:to>
      <xdr:col>9</xdr:col>
      <xdr:colOff>609600</xdr:colOff>
      <xdr:row>188</xdr:row>
      <xdr:rowOff>2637</xdr:rowOff>
    </xdr:to>
    <xdr:pic>
      <xdr:nvPicPr>
        <xdr:cNvPr id="1986" name="Slika 198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39724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188</xdr:row>
      <xdr:rowOff>0</xdr:rowOff>
    </xdr:from>
    <xdr:to>
      <xdr:col>9</xdr:col>
      <xdr:colOff>1209446</xdr:colOff>
      <xdr:row>188</xdr:row>
      <xdr:rowOff>1701</xdr:rowOff>
    </xdr:to>
    <xdr:pic>
      <xdr:nvPicPr>
        <xdr:cNvPr id="1987" name="Slika 198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39724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xdr:colOff>
      <xdr:row>188</xdr:row>
      <xdr:rowOff>0</xdr:rowOff>
    </xdr:from>
    <xdr:to>
      <xdr:col>9</xdr:col>
      <xdr:colOff>609600</xdr:colOff>
      <xdr:row>188</xdr:row>
      <xdr:rowOff>2637</xdr:rowOff>
    </xdr:to>
    <xdr:pic>
      <xdr:nvPicPr>
        <xdr:cNvPr id="1988" name="Slika 198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06940" y="53972460"/>
          <a:ext cx="60198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188</xdr:row>
      <xdr:rowOff>0</xdr:rowOff>
    </xdr:from>
    <xdr:to>
      <xdr:col>9</xdr:col>
      <xdr:colOff>1184072</xdr:colOff>
      <xdr:row>188</xdr:row>
      <xdr:rowOff>1701</xdr:rowOff>
    </xdr:to>
    <xdr:pic>
      <xdr:nvPicPr>
        <xdr:cNvPr id="1989" name="Slika 198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3972460"/>
          <a:ext cx="2972"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327660</xdr:colOff>
      <xdr:row>188</xdr:row>
      <xdr:rowOff>0</xdr:rowOff>
    </xdr:from>
    <xdr:to>
      <xdr:col>9</xdr:col>
      <xdr:colOff>609600</xdr:colOff>
      <xdr:row>188</xdr:row>
      <xdr:rowOff>466</xdr:rowOff>
    </xdr:to>
    <xdr:pic>
      <xdr:nvPicPr>
        <xdr:cNvPr id="1990" name="Slika 1989" descr="Fotografija CON-FORMO doo."/>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75625" t="18333" r="1625" b="58834"/>
        <a:stretch/>
      </xdr:blipFill>
      <xdr:spPr bwMode="auto">
        <a:xfrm>
          <a:off x="10126980" y="53972460"/>
          <a:ext cx="2819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1028700</xdr:colOff>
      <xdr:row>188</xdr:row>
      <xdr:rowOff>0</xdr:rowOff>
    </xdr:from>
    <xdr:to>
      <xdr:col>9</xdr:col>
      <xdr:colOff>1028700</xdr:colOff>
      <xdr:row>188</xdr:row>
      <xdr:rowOff>3952</xdr:rowOff>
    </xdr:to>
    <xdr:pic>
      <xdr:nvPicPr>
        <xdr:cNvPr id="1991" name="Slika 1990"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28020" y="53972460"/>
          <a:ext cx="0" cy="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937260</xdr:colOff>
      <xdr:row>188</xdr:row>
      <xdr:rowOff>0</xdr:rowOff>
    </xdr:from>
    <xdr:to>
      <xdr:col>9</xdr:col>
      <xdr:colOff>937261</xdr:colOff>
      <xdr:row>188</xdr:row>
      <xdr:rowOff>67784</xdr:rowOff>
    </xdr:to>
    <xdr:pic>
      <xdr:nvPicPr>
        <xdr:cNvPr id="1992" name="Slika 1991"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36580" y="53972460"/>
          <a:ext cx="1" cy="67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1036320</xdr:colOff>
      <xdr:row>188</xdr:row>
      <xdr:rowOff>0</xdr:rowOff>
    </xdr:from>
    <xdr:to>
      <xdr:col>9</xdr:col>
      <xdr:colOff>1036320</xdr:colOff>
      <xdr:row>188</xdr:row>
      <xdr:rowOff>3668</xdr:rowOff>
    </xdr:to>
    <xdr:pic>
      <xdr:nvPicPr>
        <xdr:cNvPr id="1993" name="Slika 1992" descr="https://www.astrejaplus.hr/wp-content/uploads/2018/03/092255_a_15-1.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835640" y="53972460"/>
          <a:ext cx="0" cy="3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967740</xdr:colOff>
      <xdr:row>188</xdr:row>
      <xdr:rowOff>0</xdr:rowOff>
    </xdr:from>
    <xdr:to>
      <xdr:col>9</xdr:col>
      <xdr:colOff>967741</xdr:colOff>
      <xdr:row>189</xdr:row>
      <xdr:rowOff>14444</xdr:rowOff>
    </xdr:to>
    <xdr:pic>
      <xdr:nvPicPr>
        <xdr:cNvPr id="1994" name="Slika 1993" descr="https://www.astrejaplus.hr/wp-content/uploads/2018/03/092250_a_15-1.jpg"/>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4067" t="11250" r="4005" b="11250"/>
        <a:stretch/>
      </xdr:blipFill>
      <xdr:spPr bwMode="auto">
        <a:xfrm>
          <a:off x="10767060" y="53972460"/>
          <a:ext cx="1" cy="166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99060</xdr:colOff>
      <xdr:row>188</xdr:row>
      <xdr:rowOff>0</xdr:rowOff>
    </xdr:from>
    <xdr:to>
      <xdr:col>9</xdr:col>
      <xdr:colOff>612139</xdr:colOff>
      <xdr:row>188</xdr:row>
      <xdr:rowOff>198</xdr:rowOff>
    </xdr:to>
    <xdr:pic>
      <xdr:nvPicPr>
        <xdr:cNvPr id="1995" name="Slika 1994" descr="ELEMENT S 12 VODILICA, ZA PLASTIČNE KUTIJE"/>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491" t="8281" r="10370" b="7373"/>
        <a:stretch/>
      </xdr:blipFill>
      <xdr:spPr bwMode="auto">
        <a:xfrm>
          <a:off x="9898380" y="53972460"/>
          <a:ext cx="513079" cy="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188</xdr:row>
      <xdr:rowOff>0</xdr:rowOff>
    </xdr:from>
    <xdr:to>
      <xdr:col>9</xdr:col>
      <xdr:colOff>609600</xdr:colOff>
      <xdr:row>188</xdr:row>
      <xdr:rowOff>2637</xdr:rowOff>
    </xdr:to>
    <xdr:pic>
      <xdr:nvPicPr>
        <xdr:cNvPr id="1996" name="Slika 1995"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39724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188</xdr:row>
      <xdr:rowOff>0</xdr:rowOff>
    </xdr:from>
    <xdr:to>
      <xdr:col>9</xdr:col>
      <xdr:colOff>1209446</xdr:colOff>
      <xdr:row>188</xdr:row>
      <xdr:rowOff>1701</xdr:rowOff>
    </xdr:to>
    <xdr:pic>
      <xdr:nvPicPr>
        <xdr:cNvPr id="1997" name="Slika 1996"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39724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60960</xdr:colOff>
      <xdr:row>188</xdr:row>
      <xdr:rowOff>0</xdr:rowOff>
    </xdr:from>
    <xdr:to>
      <xdr:col>9</xdr:col>
      <xdr:colOff>609600</xdr:colOff>
      <xdr:row>188</xdr:row>
      <xdr:rowOff>2637</xdr:rowOff>
    </xdr:to>
    <xdr:pic>
      <xdr:nvPicPr>
        <xdr:cNvPr id="1998" name="Slika 1997"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860280" y="53972460"/>
          <a:ext cx="548640" cy="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1204798</xdr:colOff>
      <xdr:row>188</xdr:row>
      <xdr:rowOff>0</xdr:rowOff>
    </xdr:from>
    <xdr:to>
      <xdr:col>9</xdr:col>
      <xdr:colOff>1209446</xdr:colOff>
      <xdr:row>188</xdr:row>
      <xdr:rowOff>1701</xdr:rowOff>
    </xdr:to>
    <xdr:pic>
      <xdr:nvPicPr>
        <xdr:cNvPr id="1999" name="Slika 1998"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1004118" y="53972460"/>
          <a:ext cx="4648" cy="1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203200</xdr:colOff>
      <xdr:row>188</xdr:row>
      <xdr:rowOff>0</xdr:rowOff>
    </xdr:from>
    <xdr:to>
      <xdr:col>9</xdr:col>
      <xdr:colOff>612037</xdr:colOff>
      <xdr:row>188</xdr:row>
      <xdr:rowOff>2540</xdr:rowOff>
    </xdr:to>
    <xdr:pic>
      <xdr:nvPicPr>
        <xdr:cNvPr id="2000" name="Slika 1999" descr="LEŽALJKA, LAKOPRENOSIVA, PLASTIČNA, VEĆ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1151" b="21209"/>
        <a:stretch/>
      </xdr:blipFill>
      <xdr:spPr bwMode="auto">
        <a:xfrm>
          <a:off x="10002520" y="53972460"/>
          <a:ext cx="408837"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637296</xdr:colOff>
      <xdr:row>188</xdr:row>
      <xdr:rowOff>0</xdr:rowOff>
    </xdr:from>
    <xdr:to>
      <xdr:col>9</xdr:col>
      <xdr:colOff>642620</xdr:colOff>
      <xdr:row>188</xdr:row>
      <xdr:rowOff>2540</xdr:rowOff>
    </xdr:to>
    <xdr:pic>
      <xdr:nvPicPr>
        <xdr:cNvPr id="2001" name="Slika 2000" descr="https://www.astrejaplus.hr/wp-content/uploads/2018/03/set5083_a_13-1.jpg"/>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6235" t="4391" r="8884" b="8184"/>
        <a:stretch/>
      </xdr:blipFill>
      <xdr:spPr bwMode="auto">
        <a:xfrm>
          <a:off x="10436616" y="53972460"/>
          <a:ext cx="5324" cy="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660402</xdr:colOff>
      <xdr:row>188</xdr:row>
      <xdr:rowOff>0</xdr:rowOff>
    </xdr:from>
    <xdr:to>
      <xdr:col>9</xdr:col>
      <xdr:colOff>664202</xdr:colOff>
      <xdr:row>189</xdr:row>
      <xdr:rowOff>132080</xdr:rowOff>
    </xdr:to>
    <xdr:pic>
      <xdr:nvPicPr>
        <xdr:cNvPr id="2002" name="Slika 2001" descr="https://www.astrejaplus.hr/wp-content/uploads/2018/03/11612_Ab-1.jpg"/>
        <xdr:cNvPicPr>
          <a:picLocks noChangeAspect="1" noChangeArrowheads="1"/>
        </xdr:cNvPicPr>
      </xdr:nvPicPr>
      <xdr:blipFill rotWithShape="1">
        <a:blip xmlns:r="http://schemas.openxmlformats.org/officeDocument/2006/relationships" r:embed="rId29" cstate="print">
          <a:extLst>
            <a:ext uri="{28A0092B-C50C-407E-A947-70E740481C1C}">
              <a14:useLocalDpi xmlns:a14="http://schemas.microsoft.com/office/drawing/2010/main" val="0"/>
            </a:ext>
          </a:extLst>
        </a:blip>
        <a:srcRect l="13410" t="9781" r="18913" b="10286"/>
        <a:stretch/>
      </xdr:blipFill>
      <xdr:spPr bwMode="auto">
        <a:xfrm>
          <a:off x="10459722" y="53972460"/>
          <a:ext cx="3800" cy="28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101600</xdr:colOff>
      <xdr:row>188</xdr:row>
      <xdr:rowOff>0</xdr:rowOff>
    </xdr:from>
    <xdr:to>
      <xdr:col>9</xdr:col>
      <xdr:colOff>612140</xdr:colOff>
      <xdr:row>188</xdr:row>
      <xdr:rowOff>466</xdr:rowOff>
    </xdr:to>
    <xdr:pic>
      <xdr:nvPicPr>
        <xdr:cNvPr id="2003" name="Slika 2002"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9900920" y="53972460"/>
          <a:ext cx="5105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1181100</xdr:colOff>
      <xdr:row>188</xdr:row>
      <xdr:rowOff>0</xdr:rowOff>
    </xdr:from>
    <xdr:to>
      <xdr:col>9</xdr:col>
      <xdr:colOff>1184072</xdr:colOff>
      <xdr:row>188</xdr:row>
      <xdr:rowOff>60960</xdr:rowOff>
    </xdr:to>
    <xdr:pic>
      <xdr:nvPicPr>
        <xdr:cNvPr id="2004" name="Slika 2003" descr="PLASTIČNA PLITICA ZA DIDAKTIKU vis. 15cm"/>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4782" b="13478"/>
        <a:stretch/>
      </xdr:blipFill>
      <xdr:spPr bwMode="auto">
        <a:xfrm>
          <a:off x="10980420" y="53972460"/>
          <a:ext cx="2972" cy="60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1026160</xdr:colOff>
      <xdr:row>188</xdr:row>
      <xdr:rowOff>0</xdr:rowOff>
    </xdr:from>
    <xdr:to>
      <xdr:col>9</xdr:col>
      <xdr:colOff>1026160</xdr:colOff>
      <xdr:row>188</xdr:row>
      <xdr:rowOff>93980</xdr:rowOff>
    </xdr:to>
    <xdr:pic>
      <xdr:nvPicPr>
        <xdr:cNvPr id="2005" name="Slika 2004" descr="PLAST. PLITICA ZA DIDAKTIKU vis. 7,5cm"/>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1640" b="25574"/>
        <a:stretch/>
      </xdr:blipFill>
      <xdr:spPr bwMode="auto">
        <a:xfrm>
          <a:off x="10825480" y="53972460"/>
          <a:ext cx="0" cy="9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ja\AppData\Local\Microsoft\Windows\Temporary%20Internet%20Files\Content.Outlook\3C5PYFO7\Tro&#353;kovnik%202018,%20sa%20svim%20cijenama4,%20bez%20razglasa,%20sat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Troskovnik2018"/>
      <sheetName val="Troskovnik2018 (2)"/>
    </sheetNames>
    <sheetDataSet>
      <sheetData sheetId="0"/>
      <sheetData sheetId="1">
        <row r="51">
          <cell r="G51">
            <v>68900</v>
          </cell>
        </row>
        <row r="81">
          <cell r="G81">
            <v>503025</v>
          </cell>
        </row>
        <row r="120">
          <cell r="G120">
            <v>167072</v>
          </cell>
        </row>
        <row r="800">
          <cell r="G800">
            <v>380999</v>
          </cell>
        </row>
        <row r="867">
          <cell r="G867">
            <v>521380</v>
          </cell>
        </row>
        <row r="906">
          <cell r="G906">
            <v>74393</v>
          </cell>
        </row>
        <row r="958">
          <cell r="G958">
            <v>1024176</v>
          </cell>
        </row>
        <row r="1056">
          <cell r="G1056">
            <v>188145</v>
          </cell>
        </row>
        <row r="1066">
          <cell r="G1066">
            <v>18715</v>
          </cell>
        </row>
        <row r="1118">
          <cell r="G1118">
            <v>381050</v>
          </cell>
        </row>
        <row r="1164">
          <cell r="G1164">
            <v>73569</v>
          </cell>
        </row>
        <row r="1261">
          <cell r="G1261">
            <v>474028</v>
          </cell>
        </row>
        <row r="1294">
          <cell r="G1294">
            <v>115092</v>
          </cell>
        </row>
        <row r="1324">
          <cell r="G1324">
            <v>235657</v>
          </cell>
        </row>
        <row r="1340">
          <cell r="G1340">
            <v>132632</v>
          </cell>
        </row>
        <row r="1352">
          <cell r="G1352">
            <v>31856.989999999998</v>
          </cell>
        </row>
        <row r="1361">
          <cell r="G1361">
            <v>10100</v>
          </cell>
        </row>
        <row r="1374">
          <cell r="G1374">
            <v>11107</v>
          </cell>
        </row>
        <row r="1383">
          <cell r="G1383">
            <v>3920</v>
          </cell>
        </row>
        <row r="1404">
          <cell r="G1404">
            <v>42493</v>
          </cell>
        </row>
        <row r="1429">
          <cell r="G1429">
            <v>25783</v>
          </cell>
        </row>
        <row r="1442">
          <cell r="G1442">
            <v>45100</v>
          </cell>
        </row>
      </sheetData>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0"/>
  </sheetPr>
  <dimension ref="A1:G491"/>
  <sheetViews>
    <sheetView topLeftCell="A319" zoomScaleSheetLayoutView="50" workbookViewId="0">
      <selection activeCell="J332" sqref="J332"/>
    </sheetView>
  </sheetViews>
  <sheetFormatPr defaultRowHeight="13.2"/>
  <cols>
    <col min="1" max="1" width="3.33203125" style="128" customWidth="1"/>
    <col min="2" max="2" width="41.33203125" style="5" customWidth="1"/>
    <col min="3" max="3" width="9.109375" style="7" customWidth="1"/>
    <col min="4" max="4" width="11.6640625" style="6" customWidth="1"/>
    <col min="5" max="5" width="11.6640625" style="175" customWidth="1"/>
    <col min="6" max="6" width="11.6640625" style="59" customWidth="1"/>
    <col min="7" max="7" width="11.6640625" style="106" hidden="1" customWidth="1"/>
    <col min="8" max="8" width="0" hidden="1" customWidth="1"/>
  </cols>
  <sheetData>
    <row r="1" spans="1:7" s="4" customFormat="1" ht="25.5" customHeight="1">
      <c r="A1" s="127" t="s">
        <v>273</v>
      </c>
      <c r="B1" s="2" t="s">
        <v>274</v>
      </c>
      <c r="C1" s="3" t="s">
        <v>275</v>
      </c>
      <c r="D1" s="3" t="s">
        <v>276</v>
      </c>
      <c r="E1" s="174" t="s">
        <v>278</v>
      </c>
      <c r="F1" s="101" t="s">
        <v>279</v>
      </c>
      <c r="G1" s="3" t="s">
        <v>278</v>
      </c>
    </row>
    <row r="3" spans="1:7" ht="12.75" customHeight="1">
      <c r="B3" s="104" t="s">
        <v>799</v>
      </c>
      <c r="C3" s="104"/>
      <c r="D3" s="104"/>
      <c r="E3" s="176"/>
      <c r="F3" s="105"/>
      <c r="G3" s="172"/>
    </row>
    <row r="4" spans="1:7" ht="12.75" customHeight="1"/>
    <row r="5" spans="1:7" ht="12.75" customHeight="1">
      <c r="B5" s="19" t="s">
        <v>216</v>
      </c>
    </row>
    <row r="6" spans="1:7" ht="25.5" customHeight="1">
      <c r="B6" s="20" t="s">
        <v>217</v>
      </c>
    </row>
    <row r="7" spans="1:7" ht="12.75" customHeight="1">
      <c r="B7" s="20" t="s">
        <v>226</v>
      </c>
    </row>
    <row r="8" spans="1:7" ht="38.25" customHeight="1">
      <c r="B8" s="22" t="s">
        <v>219</v>
      </c>
    </row>
    <row r="9" spans="1:7" ht="25.5" customHeight="1">
      <c r="B9" s="22" t="s">
        <v>218</v>
      </c>
    </row>
    <row r="10" spans="1:7" ht="25.5" customHeight="1">
      <c r="B10" s="22" t="s">
        <v>220</v>
      </c>
    </row>
    <row r="11" spans="1:7" ht="25.5" customHeight="1">
      <c r="B11" s="22" t="s">
        <v>221</v>
      </c>
    </row>
    <row r="12" spans="1:7" ht="12.75" customHeight="1">
      <c r="B12" s="22" t="s">
        <v>222</v>
      </c>
    </row>
    <row r="13" spans="1:7" ht="25.5" customHeight="1">
      <c r="B13" s="22" t="s">
        <v>223</v>
      </c>
    </row>
    <row r="14" spans="1:7" ht="38.25" customHeight="1">
      <c r="B14" s="22" t="s">
        <v>224</v>
      </c>
    </row>
    <row r="15" spans="1:7" ht="25.5" customHeight="1">
      <c r="B15" s="22" t="s">
        <v>225</v>
      </c>
    </row>
    <row r="16" spans="1:7" ht="25.5" customHeight="1">
      <c r="B16" s="22" t="s">
        <v>227</v>
      </c>
    </row>
    <row r="17" spans="2:7" ht="25.5" customHeight="1">
      <c r="B17" s="22" t="s">
        <v>228</v>
      </c>
    </row>
    <row r="18" spans="2:7" ht="38.25" customHeight="1">
      <c r="B18" s="22" t="s">
        <v>734</v>
      </c>
    </row>
    <row r="19" spans="2:7" ht="38.25" customHeight="1">
      <c r="B19" s="22" t="s">
        <v>735</v>
      </c>
    </row>
    <row r="20" spans="2:7" ht="12.75" customHeight="1">
      <c r="B20" s="19"/>
    </row>
    <row r="21" spans="2:7" ht="38.25" customHeight="1">
      <c r="B21" s="19" t="s">
        <v>518</v>
      </c>
    </row>
    <row r="22" spans="2:7" ht="12.75" customHeight="1">
      <c r="B22" s="22" t="s">
        <v>736</v>
      </c>
    </row>
    <row r="23" spans="2:7" ht="12.75" customHeight="1">
      <c r="B23" s="22" t="s">
        <v>737</v>
      </c>
    </row>
    <row r="24" spans="2:7" ht="12.75" customHeight="1">
      <c r="B24" s="22" t="s">
        <v>738</v>
      </c>
    </row>
    <row r="25" spans="2:7" ht="12.75" customHeight="1">
      <c r="B25" s="22" t="s">
        <v>739</v>
      </c>
    </row>
    <row r="26" spans="2:7" ht="12.75" customHeight="1">
      <c r="B26" s="22" t="s">
        <v>740</v>
      </c>
      <c r="E26" s="177"/>
      <c r="G26" s="107"/>
    </row>
    <row r="27" spans="2:7" ht="12.75" customHeight="1">
      <c r="B27" s="22" t="s">
        <v>741</v>
      </c>
    </row>
    <row r="28" spans="2:7" ht="51" customHeight="1">
      <c r="B28" s="19" t="s">
        <v>519</v>
      </c>
    </row>
    <row r="29" spans="2:7" ht="25.5" customHeight="1">
      <c r="B29" s="19" t="s">
        <v>1360</v>
      </c>
    </row>
    <row r="30" spans="2:7" ht="38.25" customHeight="1">
      <c r="B30" s="19" t="s">
        <v>1361</v>
      </c>
    </row>
    <row r="31" spans="2:7" ht="25.5" customHeight="1">
      <c r="B31" s="19" t="s">
        <v>1362</v>
      </c>
    </row>
    <row r="32" spans="2:7" ht="38.25" customHeight="1">
      <c r="B32" s="19" t="s">
        <v>531</v>
      </c>
    </row>
    <row r="33" spans="1:7" ht="25.5" customHeight="1">
      <c r="B33" s="19" t="s">
        <v>514</v>
      </c>
    </row>
    <row r="34" spans="1:7" ht="25.5" customHeight="1">
      <c r="B34" s="22" t="s">
        <v>515</v>
      </c>
    </row>
    <row r="35" spans="1:7" ht="12.75" customHeight="1">
      <c r="B35" s="22" t="s">
        <v>520</v>
      </c>
    </row>
    <row r="36" spans="1:7" ht="38.25" customHeight="1">
      <c r="B36" s="22" t="s">
        <v>516</v>
      </c>
    </row>
    <row r="37" spans="1:7" ht="12.75" customHeight="1">
      <c r="B37" s="19"/>
    </row>
    <row r="38" spans="1:7" ht="38.25" customHeight="1">
      <c r="B38" s="19" t="s">
        <v>517</v>
      </c>
    </row>
    <row r="39" spans="1:7" ht="12.75" customHeight="1">
      <c r="B39" s="19"/>
    </row>
    <row r="40" spans="1:7" ht="12.75" customHeight="1">
      <c r="B40" s="19"/>
    </row>
    <row r="41" spans="1:7" ht="25.5" customHeight="1">
      <c r="A41" s="39" t="s">
        <v>277</v>
      </c>
      <c r="B41" s="37" t="s">
        <v>1911</v>
      </c>
    </row>
    <row r="42" spans="1:7" ht="25.5" customHeight="1">
      <c r="B42" s="19" t="s">
        <v>1393</v>
      </c>
    </row>
    <row r="43" spans="1:7" ht="38.25" customHeight="1">
      <c r="B43" s="19" t="s">
        <v>1392</v>
      </c>
      <c r="G43" s="106">
        <v>1</v>
      </c>
    </row>
    <row r="44" spans="1:7" ht="25.5" customHeight="1">
      <c r="B44" s="19" t="s">
        <v>1504</v>
      </c>
    </row>
    <row r="45" spans="1:7" ht="12.75" customHeight="1">
      <c r="B45" s="19" t="s">
        <v>1395</v>
      </c>
      <c r="C45" s="7" t="s">
        <v>1423</v>
      </c>
      <c r="E45" s="175">
        <f>ROUND(G45*$G$43,0)</f>
        <v>35</v>
      </c>
      <c r="F45" s="59">
        <f>+D45*E45</f>
        <v>0</v>
      </c>
      <c r="G45" s="106">
        <v>35</v>
      </c>
    </row>
    <row r="46" spans="1:7" ht="12.75" customHeight="1">
      <c r="B46" s="19"/>
      <c r="E46" s="175">
        <f t="shared" ref="E46:E109" si="0">ROUND(G46*$G$43,0)</f>
        <v>0</v>
      </c>
    </row>
    <row r="47" spans="1:7" ht="12.75" customHeight="1">
      <c r="A47" s="39" t="s">
        <v>280</v>
      </c>
      <c r="B47" s="37" t="s">
        <v>1936</v>
      </c>
      <c r="E47" s="175">
        <f t="shared" si="0"/>
        <v>0</v>
      </c>
    </row>
    <row r="48" spans="1:7" ht="25.5" customHeight="1">
      <c r="B48" s="19" t="s">
        <v>1394</v>
      </c>
      <c r="E48" s="175">
        <f t="shared" si="0"/>
        <v>0</v>
      </c>
    </row>
    <row r="49" spans="1:7" ht="12.75" customHeight="1">
      <c r="B49" s="19" t="s">
        <v>1395</v>
      </c>
      <c r="C49" s="7" t="s">
        <v>1423</v>
      </c>
      <c r="E49" s="175">
        <f t="shared" si="0"/>
        <v>7</v>
      </c>
      <c r="F49" s="59">
        <f>+D49*E49</f>
        <v>0</v>
      </c>
      <c r="G49" s="106">
        <v>7</v>
      </c>
    </row>
    <row r="50" spans="1:7" ht="12.75" customHeight="1">
      <c r="B50" s="19"/>
      <c r="E50" s="175">
        <f t="shared" si="0"/>
        <v>0</v>
      </c>
    </row>
    <row r="51" spans="1:7" ht="26.4">
      <c r="A51" s="39" t="s">
        <v>290</v>
      </c>
      <c r="B51" s="37" t="s">
        <v>1937</v>
      </c>
      <c r="E51" s="175">
        <f t="shared" si="0"/>
        <v>0</v>
      </c>
    </row>
    <row r="52" spans="1:7" ht="25.5" customHeight="1">
      <c r="B52" s="19" t="s">
        <v>124</v>
      </c>
      <c r="E52" s="175">
        <f t="shared" si="0"/>
        <v>0</v>
      </c>
    </row>
    <row r="53" spans="1:7" ht="25.5" customHeight="1">
      <c r="B53" s="19" t="s">
        <v>125</v>
      </c>
      <c r="E53" s="175">
        <f t="shared" si="0"/>
        <v>0</v>
      </c>
    </row>
    <row r="54" spans="1:7" ht="12.75" customHeight="1">
      <c r="B54" s="19" t="s">
        <v>1705</v>
      </c>
      <c r="C54" s="7" t="s">
        <v>289</v>
      </c>
      <c r="E54" s="175">
        <f t="shared" si="0"/>
        <v>10</v>
      </c>
      <c r="F54" s="59">
        <f>+D54*E54</f>
        <v>0</v>
      </c>
      <c r="G54" s="106">
        <v>10</v>
      </c>
    </row>
    <row r="55" spans="1:7" ht="12.75" customHeight="1">
      <c r="B55" s="19"/>
      <c r="E55" s="175">
        <f t="shared" si="0"/>
        <v>0</v>
      </c>
    </row>
    <row r="56" spans="1:7" ht="25.5" customHeight="1">
      <c r="A56" s="39" t="s">
        <v>291</v>
      </c>
      <c r="B56" s="37" t="s">
        <v>1900</v>
      </c>
      <c r="E56" s="175">
        <f t="shared" si="0"/>
        <v>0</v>
      </c>
    </row>
    <row r="57" spans="1:7" ht="26.4">
      <c r="B57" s="19" t="s">
        <v>1137</v>
      </c>
      <c r="E57" s="175">
        <f t="shared" si="0"/>
        <v>0</v>
      </c>
    </row>
    <row r="58" spans="1:7" ht="12.75" customHeight="1">
      <c r="B58" s="19" t="s">
        <v>126</v>
      </c>
      <c r="C58" s="7" t="s">
        <v>1739</v>
      </c>
      <c r="E58" s="175">
        <f t="shared" si="0"/>
        <v>120</v>
      </c>
      <c r="F58" s="59">
        <f>+D58*E58</f>
        <v>0</v>
      </c>
      <c r="G58" s="106">
        <v>120</v>
      </c>
    </row>
    <row r="59" spans="1:7" ht="12.75" customHeight="1">
      <c r="B59" s="19"/>
      <c r="E59" s="175">
        <f t="shared" si="0"/>
        <v>0</v>
      </c>
    </row>
    <row r="60" spans="1:7" ht="26.4">
      <c r="A60" s="128" t="s">
        <v>293</v>
      </c>
      <c r="B60" s="33" t="s">
        <v>1519</v>
      </c>
      <c r="D60" s="124"/>
      <c r="E60" s="175">
        <f t="shared" si="0"/>
        <v>0</v>
      </c>
    </row>
    <row r="61" spans="1:7">
      <c r="B61" s="34" t="s">
        <v>1340</v>
      </c>
      <c r="D61" s="124"/>
      <c r="E61" s="175">
        <f t="shared" si="0"/>
        <v>0</v>
      </c>
    </row>
    <row r="62" spans="1:7" ht="26.4">
      <c r="B62" s="19" t="s">
        <v>1909</v>
      </c>
      <c r="D62" s="124"/>
      <c r="E62" s="175">
        <f t="shared" si="0"/>
        <v>0</v>
      </c>
    </row>
    <row r="63" spans="1:7">
      <c r="B63" s="19" t="s">
        <v>1912</v>
      </c>
      <c r="D63" s="124"/>
      <c r="E63" s="175">
        <f t="shared" si="0"/>
        <v>0</v>
      </c>
    </row>
    <row r="64" spans="1:7" ht="26.4">
      <c r="B64" s="19" t="s">
        <v>463</v>
      </c>
      <c r="D64" s="124"/>
      <c r="E64" s="175">
        <f t="shared" si="0"/>
        <v>0</v>
      </c>
    </row>
    <row r="65" spans="1:7">
      <c r="B65" s="19" t="s">
        <v>1341</v>
      </c>
      <c r="D65" s="124"/>
      <c r="E65" s="175">
        <f t="shared" si="0"/>
        <v>0</v>
      </c>
    </row>
    <row r="66" spans="1:7">
      <c r="B66" s="19" t="s">
        <v>126</v>
      </c>
      <c r="C66" s="7" t="s">
        <v>1739</v>
      </c>
      <c r="D66" s="124"/>
      <c r="E66" s="175">
        <f t="shared" si="0"/>
        <v>120</v>
      </c>
      <c r="F66" s="144">
        <f>+D66*E66</f>
        <v>0</v>
      </c>
      <c r="G66" s="106">
        <v>120</v>
      </c>
    </row>
    <row r="67" spans="1:7" ht="12.75" customHeight="1">
      <c r="B67" s="19"/>
      <c r="D67" s="124"/>
      <c r="E67" s="175">
        <f t="shared" si="0"/>
        <v>0</v>
      </c>
    </row>
    <row r="68" spans="1:7">
      <c r="A68" s="128" t="s">
        <v>1421</v>
      </c>
      <c r="B68" s="33" t="s">
        <v>1907</v>
      </c>
      <c r="D68" s="124"/>
      <c r="E68" s="175">
        <f t="shared" si="0"/>
        <v>0</v>
      </c>
    </row>
    <row r="69" spans="1:7">
      <c r="B69" s="34" t="s">
        <v>1913</v>
      </c>
      <c r="D69" s="124"/>
      <c r="E69" s="175">
        <f t="shared" si="0"/>
        <v>0</v>
      </c>
    </row>
    <row r="70" spans="1:7" ht="26.4">
      <c r="B70" s="19" t="s">
        <v>1908</v>
      </c>
      <c r="D70" s="124"/>
      <c r="E70" s="175">
        <f t="shared" si="0"/>
        <v>0</v>
      </c>
    </row>
    <row r="71" spans="1:7" ht="26.4">
      <c r="B71" s="19" t="s">
        <v>1909</v>
      </c>
      <c r="D71" s="124"/>
      <c r="E71" s="175">
        <f t="shared" si="0"/>
        <v>0</v>
      </c>
    </row>
    <row r="72" spans="1:7" ht="12.75" customHeight="1">
      <c r="B72" s="19" t="s">
        <v>1912</v>
      </c>
      <c r="D72" s="124"/>
      <c r="E72" s="175">
        <f t="shared" si="0"/>
        <v>0</v>
      </c>
    </row>
    <row r="73" spans="1:7" ht="12.75" customHeight="1">
      <c r="B73" s="19" t="s">
        <v>1518</v>
      </c>
      <c r="D73" s="124"/>
      <c r="E73" s="175">
        <f t="shared" si="0"/>
        <v>0</v>
      </c>
    </row>
    <row r="74" spans="1:7" ht="12.75" customHeight="1">
      <c r="B74" s="19" t="s">
        <v>1341</v>
      </c>
      <c r="D74" s="124"/>
      <c r="E74" s="175">
        <f t="shared" si="0"/>
        <v>0</v>
      </c>
    </row>
    <row r="75" spans="1:7" ht="12.75" customHeight="1">
      <c r="B75" s="19" t="s">
        <v>126</v>
      </c>
      <c r="C75" s="7" t="s">
        <v>1739</v>
      </c>
      <c r="D75" s="124"/>
      <c r="E75" s="175">
        <f t="shared" si="0"/>
        <v>280</v>
      </c>
      <c r="F75" s="144">
        <f>+D75*E75</f>
        <v>0</v>
      </c>
      <c r="G75" s="106">
        <v>280</v>
      </c>
    </row>
    <row r="76" spans="1:7" ht="12.75" customHeight="1">
      <c r="B76" s="19"/>
      <c r="D76" s="124"/>
      <c r="E76" s="175">
        <f t="shared" si="0"/>
        <v>0</v>
      </c>
    </row>
    <row r="77" spans="1:7">
      <c r="A77" s="39" t="s">
        <v>1422</v>
      </c>
      <c r="B77" s="123" t="s">
        <v>1904</v>
      </c>
      <c r="D77" s="124"/>
      <c r="E77" s="175">
        <f t="shared" si="0"/>
        <v>0</v>
      </c>
    </row>
    <row r="78" spans="1:7">
      <c r="A78" s="39"/>
      <c r="B78" s="142" t="s">
        <v>1910</v>
      </c>
      <c r="D78" s="124"/>
      <c r="E78" s="175">
        <f t="shared" si="0"/>
        <v>0</v>
      </c>
    </row>
    <row r="79" spans="1:7" ht="26.4">
      <c r="A79" s="39"/>
      <c r="B79" s="142" t="s">
        <v>1905</v>
      </c>
      <c r="D79" s="124"/>
      <c r="E79" s="175">
        <f t="shared" si="0"/>
        <v>0</v>
      </c>
    </row>
    <row r="80" spans="1:7" ht="39.6">
      <c r="A80" s="39"/>
      <c r="B80" s="142" t="s">
        <v>1513</v>
      </c>
      <c r="D80" s="124"/>
      <c r="E80" s="175">
        <f t="shared" si="0"/>
        <v>0</v>
      </c>
    </row>
    <row r="81" spans="1:7">
      <c r="A81" s="39"/>
      <c r="B81" s="142" t="s">
        <v>1906</v>
      </c>
      <c r="D81" s="124"/>
      <c r="E81" s="175">
        <f t="shared" si="0"/>
        <v>0</v>
      </c>
    </row>
    <row r="82" spans="1:7">
      <c r="A82" s="39"/>
      <c r="B82" s="19" t="s">
        <v>1341</v>
      </c>
      <c r="D82" s="124"/>
      <c r="E82" s="175">
        <f t="shared" si="0"/>
        <v>0</v>
      </c>
    </row>
    <row r="83" spans="1:7">
      <c r="A83" s="39"/>
      <c r="B83" s="19" t="s">
        <v>1516</v>
      </c>
      <c r="D83" s="124"/>
      <c r="E83" s="175">
        <f t="shared" si="0"/>
        <v>0</v>
      </c>
    </row>
    <row r="84" spans="1:7" ht="12.75" customHeight="1">
      <c r="B84" s="19" t="s">
        <v>126</v>
      </c>
      <c r="C84" s="7" t="s">
        <v>1739</v>
      </c>
      <c r="D84" s="124"/>
      <c r="E84" s="175">
        <f t="shared" si="0"/>
        <v>150</v>
      </c>
      <c r="F84" s="59">
        <f>D84*E84</f>
        <v>0</v>
      </c>
      <c r="G84" s="106">
        <v>150</v>
      </c>
    </row>
    <row r="85" spans="1:7" ht="12.75" customHeight="1">
      <c r="B85" s="19"/>
      <c r="D85" s="124"/>
      <c r="E85" s="175">
        <f t="shared" si="0"/>
        <v>0</v>
      </c>
    </row>
    <row r="86" spans="1:7">
      <c r="A86" s="128" t="s">
        <v>1424</v>
      </c>
      <c r="B86" s="123" t="s">
        <v>1344</v>
      </c>
      <c r="D86" s="124"/>
      <c r="E86" s="175">
        <f t="shared" si="0"/>
        <v>0</v>
      </c>
    </row>
    <row r="87" spans="1:7">
      <c r="B87" s="142" t="s">
        <v>1910</v>
      </c>
      <c r="D87" s="124"/>
      <c r="E87" s="175">
        <f t="shared" si="0"/>
        <v>0</v>
      </c>
    </row>
    <row r="88" spans="1:7" ht="26.4">
      <c r="B88" s="19" t="s">
        <v>1901</v>
      </c>
      <c r="D88" s="124"/>
      <c r="E88" s="175">
        <f t="shared" si="0"/>
        <v>0</v>
      </c>
    </row>
    <row r="89" spans="1:7" ht="26.4">
      <c r="B89" s="19" t="s">
        <v>1902</v>
      </c>
      <c r="D89" s="124"/>
      <c r="E89" s="175">
        <f t="shared" si="0"/>
        <v>0</v>
      </c>
    </row>
    <row r="90" spans="1:7">
      <c r="B90" s="19" t="s">
        <v>1903</v>
      </c>
      <c r="D90" s="124"/>
      <c r="E90" s="175">
        <f t="shared" si="0"/>
        <v>0</v>
      </c>
    </row>
    <row r="91" spans="1:7">
      <c r="B91" s="19" t="s">
        <v>1341</v>
      </c>
      <c r="D91" s="124"/>
      <c r="E91" s="175">
        <f t="shared" si="0"/>
        <v>0</v>
      </c>
    </row>
    <row r="92" spans="1:7">
      <c r="B92" s="19" t="s">
        <v>1515</v>
      </c>
      <c r="D92" s="124"/>
      <c r="E92" s="175">
        <f t="shared" si="0"/>
        <v>0</v>
      </c>
    </row>
    <row r="93" spans="1:7" ht="12.75" customHeight="1">
      <c r="B93" s="19" t="s">
        <v>1242</v>
      </c>
      <c r="C93" s="7" t="s">
        <v>1739</v>
      </c>
      <c r="D93" s="124"/>
      <c r="E93" s="175">
        <f t="shared" si="0"/>
        <v>120</v>
      </c>
      <c r="F93" s="59">
        <f>D93*E93</f>
        <v>0</v>
      </c>
      <c r="G93" s="106">
        <v>120</v>
      </c>
    </row>
    <row r="94" spans="1:7" ht="12.75" customHeight="1">
      <c r="B94" s="22"/>
      <c r="D94" s="124"/>
      <c r="E94" s="175">
        <f t="shared" si="0"/>
        <v>0</v>
      </c>
    </row>
    <row r="95" spans="1:7">
      <c r="A95" s="128" t="s">
        <v>931</v>
      </c>
      <c r="B95" s="123" t="s">
        <v>1914</v>
      </c>
      <c r="D95" s="124"/>
      <c r="E95" s="175">
        <f t="shared" si="0"/>
        <v>0</v>
      </c>
    </row>
    <row r="96" spans="1:7">
      <c r="B96" s="142" t="s">
        <v>1910</v>
      </c>
      <c r="D96" s="124"/>
      <c r="E96" s="175">
        <f t="shared" si="0"/>
        <v>0</v>
      </c>
    </row>
    <row r="97" spans="1:7" ht="26.4">
      <c r="B97" s="19" t="s">
        <v>1514</v>
      </c>
      <c r="D97" s="124"/>
      <c r="E97" s="175">
        <f t="shared" si="0"/>
        <v>0</v>
      </c>
    </row>
    <row r="98" spans="1:7" ht="12.75" customHeight="1">
      <c r="B98" s="19" t="s">
        <v>1912</v>
      </c>
      <c r="D98" s="124"/>
      <c r="E98" s="175">
        <f t="shared" si="0"/>
        <v>0</v>
      </c>
    </row>
    <row r="99" spans="1:7" ht="12.75" customHeight="1">
      <c r="B99" s="19" t="s">
        <v>1341</v>
      </c>
      <c r="D99" s="124"/>
      <c r="E99" s="175">
        <f t="shared" si="0"/>
        <v>0</v>
      </c>
    </row>
    <row r="100" spans="1:7" ht="12.75" customHeight="1">
      <c r="B100" s="19" t="s">
        <v>1517</v>
      </c>
      <c r="D100" s="124"/>
      <c r="E100" s="175">
        <f t="shared" si="0"/>
        <v>0</v>
      </c>
    </row>
    <row r="101" spans="1:7" ht="12.75" customHeight="1">
      <c r="B101" s="19" t="s">
        <v>126</v>
      </c>
      <c r="C101" s="122" t="s">
        <v>1739</v>
      </c>
      <c r="D101" s="124"/>
      <c r="E101" s="175">
        <f t="shared" si="0"/>
        <v>120</v>
      </c>
      <c r="F101" s="141">
        <f>+D101*E101</f>
        <v>0</v>
      </c>
      <c r="G101" s="173">
        <v>120</v>
      </c>
    </row>
    <row r="102" spans="1:7" ht="12.75" customHeight="1">
      <c r="B102" s="19"/>
      <c r="C102" s="122"/>
      <c r="D102" s="124"/>
      <c r="E102" s="175">
        <f t="shared" si="0"/>
        <v>0</v>
      </c>
      <c r="F102" s="141"/>
      <c r="G102" s="173"/>
    </row>
    <row r="103" spans="1:7" ht="26.4">
      <c r="A103" s="128" t="s">
        <v>653</v>
      </c>
      <c r="B103" s="123" t="s">
        <v>464</v>
      </c>
      <c r="D103" s="124"/>
      <c r="E103" s="175">
        <f t="shared" si="0"/>
        <v>0</v>
      </c>
    </row>
    <row r="104" spans="1:7">
      <c r="B104" s="142" t="s">
        <v>1910</v>
      </c>
      <c r="D104" s="124"/>
      <c r="E104" s="175">
        <f t="shared" si="0"/>
        <v>0</v>
      </c>
    </row>
    <row r="105" spans="1:7" ht="26.4">
      <c r="B105" s="19" t="s">
        <v>1514</v>
      </c>
      <c r="D105" s="124"/>
      <c r="E105" s="175">
        <f t="shared" si="0"/>
        <v>0</v>
      </c>
    </row>
    <row r="106" spans="1:7">
      <c r="B106" s="19" t="s">
        <v>1912</v>
      </c>
      <c r="D106" s="124"/>
      <c r="E106" s="175">
        <f t="shared" si="0"/>
        <v>0</v>
      </c>
    </row>
    <row r="107" spans="1:7">
      <c r="B107" s="19" t="s">
        <v>1341</v>
      </c>
      <c r="D107" s="124"/>
      <c r="E107" s="175">
        <f t="shared" si="0"/>
        <v>0</v>
      </c>
    </row>
    <row r="108" spans="1:7">
      <c r="B108" s="19" t="s">
        <v>465</v>
      </c>
      <c r="D108" s="124"/>
      <c r="E108" s="175">
        <f t="shared" si="0"/>
        <v>0</v>
      </c>
    </row>
    <row r="109" spans="1:7">
      <c r="B109" s="19" t="s">
        <v>126</v>
      </c>
      <c r="C109" s="122" t="s">
        <v>1739</v>
      </c>
      <c r="D109" s="124"/>
      <c r="E109" s="175">
        <f t="shared" si="0"/>
        <v>120</v>
      </c>
      <c r="F109" s="141">
        <f>+D109*E109</f>
        <v>0</v>
      </c>
      <c r="G109" s="173">
        <v>120</v>
      </c>
    </row>
    <row r="110" spans="1:7" ht="12.75" customHeight="1">
      <c r="B110" s="19"/>
      <c r="C110" s="122"/>
      <c r="D110" s="124"/>
      <c r="E110" s="175">
        <f t="shared" ref="E110:E173" si="1">ROUND(G110*$G$43,0)</f>
        <v>0</v>
      </c>
      <c r="F110" s="141"/>
      <c r="G110" s="173"/>
    </row>
    <row r="111" spans="1:7" ht="26.4">
      <c r="A111" s="128" t="s">
        <v>654</v>
      </c>
      <c r="B111" s="123" t="s">
        <v>1320</v>
      </c>
      <c r="D111" s="124"/>
      <c r="E111" s="175">
        <f t="shared" si="1"/>
        <v>0</v>
      </c>
    </row>
    <row r="112" spans="1:7">
      <c r="B112" s="142" t="s">
        <v>1910</v>
      </c>
      <c r="D112" s="124"/>
      <c r="E112" s="175">
        <f t="shared" si="1"/>
        <v>0</v>
      </c>
    </row>
    <row r="113" spans="1:7" ht="26.4">
      <c r="B113" s="19" t="s">
        <v>1342</v>
      </c>
      <c r="D113" s="124"/>
      <c r="E113" s="175">
        <f t="shared" si="1"/>
        <v>0</v>
      </c>
    </row>
    <row r="114" spans="1:7">
      <c r="B114" s="19" t="s">
        <v>1912</v>
      </c>
      <c r="D114" s="124"/>
      <c r="E114" s="175">
        <f t="shared" si="1"/>
        <v>0</v>
      </c>
    </row>
    <row r="115" spans="1:7">
      <c r="B115" s="19" t="s">
        <v>1341</v>
      </c>
      <c r="D115" s="124"/>
      <c r="E115" s="175">
        <f t="shared" si="1"/>
        <v>0</v>
      </c>
    </row>
    <row r="116" spans="1:7">
      <c r="B116" s="19" t="s">
        <v>1323</v>
      </c>
      <c r="D116" s="124"/>
      <c r="E116" s="175">
        <f t="shared" si="1"/>
        <v>0</v>
      </c>
    </row>
    <row r="117" spans="1:7">
      <c r="B117" s="19" t="s">
        <v>126</v>
      </c>
      <c r="C117" s="122" t="s">
        <v>1739</v>
      </c>
      <c r="D117" s="124"/>
      <c r="E117" s="175">
        <f t="shared" si="1"/>
        <v>120</v>
      </c>
      <c r="F117" s="141">
        <f>+D117*E117</f>
        <v>0</v>
      </c>
      <c r="G117" s="173">
        <v>120</v>
      </c>
    </row>
    <row r="118" spans="1:7" ht="12.75" customHeight="1">
      <c r="B118" s="19"/>
      <c r="C118" s="122"/>
      <c r="D118" s="124"/>
      <c r="E118" s="175">
        <f t="shared" si="1"/>
        <v>0</v>
      </c>
      <c r="F118" s="141"/>
      <c r="G118" s="173"/>
    </row>
    <row r="119" spans="1:7" ht="26.4">
      <c r="A119" s="128" t="s">
        <v>834</v>
      </c>
      <c r="B119" s="123" t="s">
        <v>1321</v>
      </c>
      <c r="D119" s="124"/>
      <c r="E119" s="175">
        <f t="shared" si="1"/>
        <v>0</v>
      </c>
    </row>
    <row r="120" spans="1:7">
      <c r="B120" s="142" t="s">
        <v>1910</v>
      </c>
      <c r="D120" s="124"/>
      <c r="E120" s="175">
        <f t="shared" si="1"/>
        <v>0</v>
      </c>
    </row>
    <row r="121" spans="1:7" ht="26.4">
      <c r="B121" s="19" t="s">
        <v>1514</v>
      </c>
      <c r="D121" s="124"/>
      <c r="E121" s="175">
        <f t="shared" si="1"/>
        <v>0</v>
      </c>
    </row>
    <row r="122" spans="1:7">
      <c r="B122" s="19" t="s">
        <v>1912</v>
      </c>
      <c r="D122" s="124"/>
      <c r="E122" s="175">
        <f t="shared" si="1"/>
        <v>0</v>
      </c>
    </row>
    <row r="123" spans="1:7">
      <c r="B123" s="19" t="s">
        <v>1341</v>
      </c>
      <c r="D123" s="124"/>
      <c r="E123" s="175">
        <f t="shared" si="1"/>
        <v>0</v>
      </c>
    </row>
    <row r="124" spans="1:7">
      <c r="B124" s="19" t="s">
        <v>1324</v>
      </c>
      <c r="D124" s="124"/>
      <c r="E124" s="175">
        <f t="shared" si="1"/>
        <v>0</v>
      </c>
    </row>
    <row r="125" spans="1:7" ht="26.4">
      <c r="B125" s="19" t="s">
        <v>1322</v>
      </c>
      <c r="C125" s="122" t="s">
        <v>1739</v>
      </c>
      <c r="D125" s="124"/>
      <c r="E125" s="175">
        <f t="shared" si="1"/>
        <v>120</v>
      </c>
      <c r="F125" s="141">
        <f>+D125*E125</f>
        <v>0</v>
      </c>
      <c r="G125" s="173">
        <v>120</v>
      </c>
    </row>
    <row r="126" spans="1:7" ht="12.75" customHeight="1">
      <c r="B126" s="19"/>
      <c r="C126" s="122"/>
      <c r="D126" s="124"/>
      <c r="E126" s="175">
        <f t="shared" si="1"/>
        <v>0</v>
      </c>
      <c r="F126" s="141"/>
      <c r="G126" s="173"/>
    </row>
    <row r="127" spans="1:7" ht="26.4">
      <c r="A127" s="128" t="s">
        <v>1269</v>
      </c>
      <c r="B127" s="123" t="s">
        <v>1325</v>
      </c>
      <c r="D127" s="124"/>
      <c r="E127" s="175">
        <f t="shared" si="1"/>
        <v>0</v>
      </c>
    </row>
    <row r="128" spans="1:7">
      <c r="B128" s="142" t="s">
        <v>1910</v>
      </c>
      <c r="D128" s="124"/>
      <c r="E128" s="175">
        <f t="shared" si="1"/>
        <v>0</v>
      </c>
    </row>
    <row r="129" spans="1:7" ht="26.4">
      <c r="B129" s="19" t="s">
        <v>1326</v>
      </c>
      <c r="D129" s="124"/>
      <c r="E129" s="175">
        <f t="shared" si="1"/>
        <v>0</v>
      </c>
    </row>
    <row r="130" spans="1:7">
      <c r="B130" s="19" t="s">
        <v>1912</v>
      </c>
      <c r="D130" s="124"/>
      <c r="E130" s="175">
        <f t="shared" si="1"/>
        <v>0</v>
      </c>
    </row>
    <row r="131" spans="1:7">
      <c r="B131" s="19" t="s">
        <v>1341</v>
      </c>
      <c r="D131" s="124"/>
      <c r="E131" s="175">
        <f t="shared" si="1"/>
        <v>0</v>
      </c>
    </row>
    <row r="132" spans="1:7">
      <c r="B132" s="19" t="s">
        <v>1327</v>
      </c>
      <c r="D132" s="124"/>
      <c r="E132" s="175">
        <f t="shared" si="1"/>
        <v>0</v>
      </c>
    </row>
    <row r="133" spans="1:7">
      <c r="B133" s="19" t="s">
        <v>126</v>
      </c>
      <c r="C133" s="122" t="s">
        <v>1739</v>
      </c>
      <c r="D133" s="124"/>
      <c r="E133" s="175">
        <f t="shared" si="1"/>
        <v>120</v>
      </c>
      <c r="F133" s="141">
        <f>+D133*E133</f>
        <v>0</v>
      </c>
      <c r="G133" s="173">
        <v>120</v>
      </c>
    </row>
    <row r="134" spans="1:7" ht="12.75" customHeight="1">
      <c r="B134" s="19"/>
      <c r="C134" s="122"/>
      <c r="D134" s="124"/>
      <c r="E134" s="175">
        <f t="shared" si="1"/>
        <v>0</v>
      </c>
      <c r="F134" s="141"/>
      <c r="G134" s="173"/>
    </row>
    <row r="135" spans="1:7" ht="26.4">
      <c r="A135" s="128" t="s">
        <v>844</v>
      </c>
      <c r="B135" s="123" t="s">
        <v>1328</v>
      </c>
      <c r="D135" s="124"/>
      <c r="E135" s="175">
        <f t="shared" si="1"/>
        <v>0</v>
      </c>
    </row>
    <row r="136" spans="1:7">
      <c r="B136" s="142" t="s">
        <v>1910</v>
      </c>
      <c r="D136" s="124"/>
      <c r="E136" s="175">
        <f t="shared" si="1"/>
        <v>0</v>
      </c>
    </row>
    <row r="137" spans="1:7">
      <c r="B137" s="19" t="s">
        <v>1329</v>
      </c>
      <c r="D137" s="124"/>
      <c r="E137" s="175">
        <f t="shared" si="1"/>
        <v>0</v>
      </c>
    </row>
    <row r="138" spans="1:7">
      <c r="B138" s="19" t="s">
        <v>1330</v>
      </c>
      <c r="D138" s="124"/>
      <c r="E138" s="175">
        <f t="shared" si="1"/>
        <v>0</v>
      </c>
    </row>
    <row r="139" spans="1:7">
      <c r="B139" s="142" t="s">
        <v>1906</v>
      </c>
      <c r="D139" s="124"/>
      <c r="E139" s="175">
        <f t="shared" si="1"/>
        <v>0</v>
      </c>
    </row>
    <row r="140" spans="1:7">
      <c r="B140" s="19" t="s">
        <v>1341</v>
      </c>
      <c r="D140" s="124"/>
      <c r="E140" s="175">
        <f t="shared" si="1"/>
        <v>0</v>
      </c>
    </row>
    <row r="141" spans="1:7">
      <c r="B141" s="19" t="s">
        <v>1331</v>
      </c>
      <c r="D141" s="124"/>
      <c r="E141" s="175">
        <f t="shared" si="1"/>
        <v>0</v>
      </c>
    </row>
    <row r="142" spans="1:7">
      <c r="B142" s="19" t="s">
        <v>126</v>
      </c>
      <c r="C142" s="122" t="s">
        <v>1739</v>
      </c>
      <c r="D142" s="124"/>
      <c r="E142" s="175">
        <f t="shared" si="1"/>
        <v>120</v>
      </c>
      <c r="F142" s="141">
        <f>+D142*E142</f>
        <v>0</v>
      </c>
      <c r="G142" s="173">
        <v>120</v>
      </c>
    </row>
    <row r="143" spans="1:7" ht="12.75" customHeight="1">
      <c r="B143" s="19"/>
      <c r="C143" s="122"/>
      <c r="D143" s="124"/>
      <c r="E143" s="175">
        <f t="shared" si="1"/>
        <v>0</v>
      </c>
      <c r="F143" s="141"/>
      <c r="G143" s="173"/>
    </row>
    <row r="144" spans="1:7" ht="26.4">
      <c r="A144" s="128" t="s">
        <v>847</v>
      </c>
      <c r="B144" s="123" t="s">
        <v>1332</v>
      </c>
      <c r="C144" s="122"/>
      <c r="D144" s="124"/>
      <c r="E144" s="175">
        <f t="shared" si="1"/>
        <v>0</v>
      </c>
      <c r="F144" s="141"/>
      <c r="G144" s="173"/>
    </row>
    <row r="145" spans="1:7" ht="12.75" customHeight="1">
      <c r="B145" s="142" t="s">
        <v>1910</v>
      </c>
      <c r="C145" s="122"/>
      <c r="D145" s="124"/>
      <c r="E145" s="175">
        <f t="shared" si="1"/>
        <v>0</v>
      </c>
      <c r="F145" s="141"/>
      <c r="G145" s="173"/>
    </row>
    <row r="146" spans="1:7" ht="12.75" customHeight="1">
      <c r="B146" s="19" t="s">
        <v>1333</v>
      </c>
      <c r="C146" s="122"/>
      <c r="D146" s="124"/>
      <c r="E146" s="175">
        <f t="shared" si="1"/>
        <v>0</v>
      </c>
      <c r="F146" s="141"/>
      <c r="G146" s="173"/>
    </row>
    <row r="147" spans="1:7" ht="12.75" customHeight="1">
      <c r="B147" s="19" t="s">
        <v>1334</v>
      </c>
      <c r="C147" s="122"/>
      <c r="D147" s="124"/>
      <c r="E147" s="175">
        <f t="shared" si="1"/>
        <v>0</v>
      </c>
      <c r="F147" s="141"/>
      <c r="G147" s="173"/>
    </row>
    <row r="148" spans="1:7" ht="12.75" customHeight="1">
      <c r="B148" s="19" t="s">
        <v>1341</v>
      </c>
      <c r="C148" s="122"/>
      <c r="D148" s="124"/>
      <c r="E148" s="175">
        <f t="shared" si="1"/>
        <v>0</v>
      </c>
      <c r="F148" s="141"/>
      <c r="G148" s="173"/>
    </row>
    <row r="149" spans="1:7" ht="12.75" customHeight="1">
      <c r="B149" s="19" t="s">
        <v>1335</v>
      </c>
      <c r="C149" s="122"/>
      <c r="D149" s="124"/>
      <c r="E149" s="175">
        <f t="shared" si="1"/>
        <v>0</v>
      </c>
      <c r="F149" s="141"/>
      <c r="G149" s="173"/>
    </row>
    <row r="150" spans="1:7" ht="12.75" customHeight="1">
      <c r="B150" s="19" t="s">
        <v>126</v>
      </c>
      <c r="C150" s="122" t="s">
        <v>1739</v>
      </c>
      <c r="D150" s="124"/>
      <c r="E150" s="175">
        <f t="shared" si="1"/>
        <v>120</v>
      </c>
      <c r="F150" s="141">
        <f>+D150*E150</f>
        <v>0</v>
      </c>
      <c r="G150" s="173">
        <v>120</v>
      </c>
    </row>
    <row r="151" spans="1:7" ht="12.75" customHeight="1">
      <c r="B151" s="19"/>
      <c r="C151" s="122"/>
      <c r="D151" s="124"/>
      <c r="E151" s="175">
        <f t="shared" si="1"/>
        <v>0</v>
      </c>
      <c r="F151" s="141"/>
      <c r="G151" s="173"/>
    </row>
    <row r="152" spans="1:7" ht="26.4">
      <c r="A152" s="128" t="s">
        <v>408</v>
      </c>
      <c r="B152" s="123" t="s">
        <v>1336</v>
      </c>
      <c r="D152" s="124"/>
      <c r="E152" s="175">
        <f t="shared" si="1"/>
        <v>0</v>
      </c>
    </row>
    <row r="153" spans="1:7">
      <c r="B153" s="142" t="s">
        <v>1910</v>
      </c>
      <c r="D153" s="124"/>
      <c r="E153" s="175">
        <f t="shared" si="1"/>
        <v>0</v>
      </c>
    </row>
    <row r="154" spans="1:7">
      <c r="B154" s="19" t="s">
        <v>1337</v>
      </c>
      <c r="D154" s="124"/>
      <c r="E154" s="175">
        <f t="shared" si="1"/>
        <v>0</v>
      </c>
    </row>
    <row r="155" spans="1:7">
      <c r="B155" s="142" t="s">
        <v>1338</v>
      </c>
      <c r="D155" s="124"/>
      <c r="E155" s="175">
        <f t="shared" si="1"/>
        <v>0</v>
      </c>
    </row>
    <row r="156" spans="1:7">
      <c r="B156" s="19" t="s">
        <v>1339</v>
      </c>
      <c r="D156" s="124"/>
      <c r="E156" s="175">
        <f t="shared" si="1"/>
        <v>0</v>
      </c>
    </row>
    <row r="157" spans="1:7">
      <c r="B157" s="19" t="s">
        <v>126</v>
      </c>
      <c r="C157" s="122" t="s">
        <v>1739</v>
      </c>
      <c r="D157" s="124"/>
      <c r="E157" s="175">
        <f t="shared" si="1"/>
        <v>120</v>
      </c>
      <c r="F157" s="141">
        <f>+D157*E157</f>
        <v>0</v>
      </c>
      <c r="G157" s="173">
        <v>120</v>
      </c>
    </row>
    <row r="158" spans="1:7" ht="12.75" customHeight="1">
      <c r="B158" s="120"/>
      <c r="C158" s="122"/>
      <c r="D158" s="124"/>
      <c r="E158" s="175">
        <f t="shared" si="1"/>
        <v>0</v>
      </c>
      <c r="F158" s="141"/>
      <c r="G158" s="173"/>
    </row>
    <row r="159" spans="1:7" ht="12.75" customHeight="1">
      <c r="B159" s="19"/>
      <c r="E159" s="175">
        <f t="shared" si="1"/>
        <v>0</v>
      </c>
    </row>
    <row r="160" spans="1:7" ht="25.5" customHeight="1">
      <c r="A160" s="39" t="s">
        <v>409</v>
      </c>
      <c r="B160" s="37" t="s">
        <v>1938</v>
      </c>
      <c r="E160" s="175">
        <f t="shared" si="1"/>
        <v>0</v>
      </c>
    </row>
    <row r="161" spans="1:7" ht="25.5" customHeight="1">
      <c r="B161" s="19" t="s">
        <v>374</v>
      </c>
      <c r="E161" s="175">
        <f t="shared" si="1"/>
        <v>0</v>
      </c>
    </row>
    <row r="162" spans="1:7" ht="38.25" customHeight="1">
      <c r="B162" s="19" t="s">
        <v>375</v>
      </c>
      <c r="E162" s="175">
        <f t="shared" si="1"/>
        <v>0</v>
      </c>
    </row>
    <row r="163" spans="1:7" ht="12.75" customHeight="1">
      <c r="B163" s="19" t="s">
        <v>115</v>
      </c>
      <c r="C163" s="7" t="s">
        <v>1423</v>
      </c>
      <c r="E163" s="175">
        <f t="shared" si="1"/>
        <v>25</v>
      </c>
      <c r="F163" s="59">
        <f>+D163*E163</f>
        <v>0</v>
      </c>
      <c r="G163" s="106">
        <v>25</v>
      </c>
    </row>
    <row r="164" spans="1:7" ht="12.75" customHeight="1">
      <c r="B164" s="19"/>
      <c r="E164" s="175">
        <f t="shared" si="1"/>
        <v>0</v>
      </c>
    </row>
    <row r="165" spans="1:7" ht="12.75" customHeight="1">
      <c r="A165" s="39" t="s">
        <v>410</v>
      </c>
      <c r="B165" s="37" t="s">
        <v>1939</v>
      </c>
      <c r="E165" s="175">
        <f t="shared" si="1"/>
        <v>0</v>
      </c>
    </row>
    <row r="166" spans="1:7" ht="38.25" customHeight="1">
      <c r="B166" s="19" t="s">
        <v>376</v>
      </c>
      <c r="E166" s="175">
        <f t="shared" si="1"/>
        <v>0</v>
      </c>
    </row>
    <row r="167" spans="1:7" ht="12.75" customHeight="1">
      <c r="B167" s="19" t="s">
        <v>1705</v>
      </c>
      <c r="C167" s="7" t="s">
        <v>289</v>
      </c>
      <c r="E167" s="175">
        <f t="shared" si="1"/>
        <v>20</v>
      </c>
      <c r="F167" s="59">
        <f>+D167*E167</f>
        <v>0</v>
      </c>
      <c r="G167" s="106">
        <v>20</v>
      </c>
    </row>
    <row r="168" spans="1:7" ht="12.75" customHeight="1">
      <c r="B168" s="19"/>
      <c r="E168" s="175">
        <f t="shared" si="1"/>
        <v>0</v>
      </c>
    </row>
    <row r="169" spans="1:7" ht="25.5" customHeight="1">
      <c r="A169" s="39" t="s">
        <v>974</v>
      </c>
      <c r="B169" s="37" t="s">
        <v>1940</v>
      </c>
      <c r="E169" s="175">
        <f t="shared" si="1"/>
        <v>0</v>
      </c>
    </row>
    <row r="170" spans="1:7" ht="25.5" customHeight="1">
      <c r="B170" s="19" t="s">
        <v>1520</v>
      </c>
      <c r="E170" s="175">
        <f t="shared" si="1"/>
        <v>0</v>
      </c>
    </row>
    <row r="171" spans="1:7" ht="25.5" customHeight="1">
      <c r="B171" s="19" t="s">
        <v>1765</v>
      </c>
      <c r="E171" s="175">
        <f t="shared" si="1"/>
        <v>0</v>
      </c>
    </row>
    <row r="172" spans="1:7" ht="12.75" customHeight="1">
      <c r="B172" s="19" t="s">
        <v>1705</v>
      </c>
      <c r="C172" s="7" t="s">
        <v>289</v>
      </c>
      <c r="E172" s="175">
        <f t="shared" si="1"/>
        <v>10</v>
      </c>
      <c r="F172" s="59">
        <f>+D172*E172</f>
        <v>0</v>
      </c>
      <c r="G172" s="106">
        <v>10</v>
      </c>
    </row>
    <row r="173" spans="1:7" ht="12.75" customHeight="1">
      <c r="B173" s="19"/>
      <c r="E173" s="175">
        <f t="shared" si="1"/>
        <v>0</v>
      </c>
    </row>
    <row r="174" spans="1:7" ht="12.75" customHeight="1">
      <c r="A174" s="39" t="s">
        <v>975</v>
      </c>
      <c r="B174" s="37" t="s">
        <v>1941</v>
      </c>
      <c r="E174" s="175">
        <f t="shared" ref="E174:E237" si="2">ROUND(G174*$G$43,0)</f>
        <v>0</v>
      </c>
    </row>
    <row r="175" spans="1:7" ht="12.75" customHeight="1">
      <c r="A175" s="39"/>
      <c r="B175" s="34" t="s">
        <v>1343</v>
      </c>
      <c r="E175" s="175">
        <f t="shared" si="2"/>
        <v>0</v>
      </c>
    </row>
    <row r="176" spans="1:7" ht="12.75" customHeight="1">
      <c r="B176" s="19" t="s">
        <v>1766</v>
      </c>
      <c r="E176" s="175">
        <f t="shared" si="2"/>
        <v>0</v>
      </c>
    </row>
    <row r="177" spans="1:7" ht="12.75" customHeight="1">
      <c r="B177" s="22" t="s">
        <v>1767</v>
      </c>
      <c r="E177" s="175">
        <f t="shared" si="2"/>
        <v>0</v>
      </c>
    </row>
    <row r="178" spans="1:7" ht="12.75" customHeight="1">
      <c r="B178" s="22" t="s">
        <v>1768</v>
      </c>
      <c r="E178" s="175">
        <f t="shared" si="2"/>
        <v>0</v>
      </c>
    </row>
    <row r="179" spans="1:7" ht="25.5" customHeight="1">
      <c r="B179" s="22" t="s">
        <v>1769</v>
      </c>
      <c r="E179" s="175">
        <f t="shared" si="2"/>
        <v>0</v>
      </c>
    </row>
    <row r="180" spans="1:7" ht="25.5" customHeight="1">
      <c r="B180" s="22" t="s">
        <v>1770</v>
      </c>
      <c r="E180" s="175">
        <f t="shared" si="2"/>
        <v>0</v>
      </c>
    </row>
    <row r="181" spans="1:7" ht="12.75" customHeight="1">
      <c r="B181" s="19" t="s">
        <v>1771</v>
      </c>
      <c r="C181" s="7" t="s">
        <v>1423</v>
      </c>
      <c r="E181" s="175">
        <f t="shared" si="2"/>
        <v>5</v>
      </c>
      <c r="F181" s="59">
        <f>+D181*E181</f>
        <v>0</v>
      </c>
      <c r="G181" s="106">
        <v>5</v>
      </c>
    </row>
    <row r="182" spans="1:7" ht="12.75" customHeight="1">
      <c r="B182" s="19"/>
      <c r="E182" s="175">
        <f t="shared" si="2"/>
        <v>0</v>
      </c>
    </row>
    <row r="183" spans="1:7" ht="33.75" customHeight="1">
      <c r="A183" s="39" t="s">
        <v>976</v>
      </c>
      <c r="B183" s="37" t="s">
        <v>377</v>
      </c>
      <c r="E183" s="175">
        <f t="shared" si="2"/>
        <v>0</v>
      </c>
    </row>
    <row r="184" spans="1:7" ht="38.25" customHeight="1">
      <c r="B184" s="19" t="s">
        <v>41</v>
      </c>
      <c r="E184" s="175">
        <f t="shared" si="2"/>
        <v>0</v>
      </c>
    </row>
    <row r="185" spans="1:7" ht="12.75" customHeight="1">
      <c r="B185" s="19" t="s">
        <v>1705</v>
      </c>
      <c r="C185" s="7" t="s">
        <v>289</v>
      </c>
      <c r="E185" s="175">
        <f t="shared" si="2"/>
        <v>15</v>
      </c>
      <c r="F185" s="59">
        <f>+D185*E185</f>
        <v>0</v>
      </c>
      <c r="G185" s="106">
        <v>15</v>
      </c>
    </row>
    <row r="186" spans="1:7" ht="12.75" customHeight="1">
      <c r="B186" s="19"/>
      <c r="E186" s="175">
        <f t="shared" si="2"/>
        <v>0</v>
      </c>
    </row>
    <row r="187" spans="1:7" ht="12.75" customHeight="1">
      <c r="A187" s="39" t="s">
        <v>107</v>
      </c>
      <c r="B187" s="37" t="s">
        <v>378</v>
      </c>
      <c r="E187" s="175">
        <f t="shared" si="2"/>
        <v>0</v>
      </c>
    </row>
    <row r="188" spans="1:7" ht="38.25" customHeight="1">
      <c r="B188" s="19" t="s">
        <v>687</v>
      </c>
      <c r="E188" s="175">
        <f t="shared" si="2"/>
        <v>0</v>
      </c>
    </row>
    <row r="189" spans="1:7" ht="12.75" customHeight="1">
      <c r="B189" s="19" t="s">
        <v>1705</v>
      </c>
      <c r="C189" s="7" t="s">
        <v>289</v>
      </c>
      <c r="E189" s="175">
        <f t="shared" si="2"/>
        <v>40</v>
      </c>
      <c r="F189" s="59">
        <f>+D189*E189</f>
        <v>0</v>
      </c>
      <c r="G189" s="106">
        <v>40</v>
      </c>
    </row>
    <row r="190" spans="1:7" ht="12.75" customHeight="1">
      <c r="B190" s="19"/>
      <c r="E190" s="175">
        <f t="shared" si="2"/>
        <v>0</v>
      </c>
    </row>
    <row r="191" spans="1:7" ht="12.75" customHeight="1">
      <c r="A191" s="39" t="s">
        <v>108</v>
      </c>
      <c r="B191" s="37" t="s">
        <v>379</v>
      </c>
      <c r="E191" s="175">
        <f t="shared" si="2"/>
        <v>0</v>
      </c>
    </row>
    <row r="192" spans="1:7" ht="12" customHeight="1">
      <c r="B192" s="19"/>
      <c r="E192" s="175">
        <f t="shared" si="2"/>
        <v>0</v>
      </c>
    </row>
    <row r="193" spans="1:7" ht="25.5" customHeight="1">
      <c r="B193" s="19" t="s">
        <v>22</v>
      </c>
      <c r="C193" s="7" t="s">
        <v>1423</v>
      </c>
      <c r="E193" s="175">
        <f t="shared" si="2"/>
        <v>25</v>
      </c>
      <c r="F193" s="59">
        <f>+D193*E193</f>
        <v>0</v>
      </c>
      <c r="G193" s="106">
        <v>25</v>
      </c>
    </row>
    <row r="194" spans="1:7" ht="12.75" customHeight="1">
      <c r="B194" s="19"/>
      <c r="E194" s="175">
        <f t="shared" si="2"/>
        <v>0</v>
      </c>
    </row>
    <row r="195" spans="1:7" ht="12.75" customHeight="1">
      <c r="A195" s="39" t="s">
        <v>357</v>
      </c>
      <c r="B195" s="37" t="s">
        <v>380</v>
      </c>
      <c r="E195" s="175">
        <f t="shared" si="2"/>
        <v>0</v>
      </c>
    </row>
    <row r="196" spans="1:7" ht="25.5" customHeight="1">
      <c r="B196" s="19" t="s">
        <v>237</v>
      </c>
      <c r="E196" s="175">
        <f t="shared" si="2"/>
        <v>0</v>
      </c>
    </row>
    <row r="197" spans="1:7" ht="25.5" customHeight="1">
      <c r="B197" s="19" t="s">
        <v>1043</v>
      </c>
      <c r="E197" s="175">
        <f t="shared" si="2"/>
        <v>0</v>
      </c>
    </row>
    <row r="198" spans="1:7" ht="12.75" customHeight="1">
      <c r="B198" s="19" t="s">
        <v>115</v>
      </c>
      <c r="C198" s="7" t="s">
        <v>1423</v>
      </c>
      <c r="E198" s="175">
        <f t="shared" si="2"/>
        <v>35</v>
      </c>
      <c r="F198" s="59">
        <f>+D198*E198</f>
        <v>0</v>
      </c>
      <c r="G198" s="106">
        <v>35</v>
      </c>
    </row>
    <row r="199" spans="1:7" ht="12.75" customHeight="1">
      <c r="B199" s="19"/>
      <c r="E199" s="175">
        <f t="shared" si="2"/>
        <v>0</v>
      </c>
    </row>
    <row r="200" spans="1:7" ht="25.5" customHeight="1">
      <c r="A200" s="39" t="s">
        <v>360</v>
      </c>
      <c r="B200" s="130" t="s">
        <v>381</v>
      </c>
      <c r="E200" s="175">
        <f t="shared" si="2"/>
        <v>0</v>
      </c>
    </row>
    <row r="201" spans="1:7">
      <c r="A201" s="39"/>
      <c r="B201" s="34" t="s">
        <v>1343</v>
      </c>
      <c r="E201" s="175">
        <f t="shared" si="2"/>
        <v>0</v>
      </c>
    </row>
    <row r="202" spans="1:7" ht="26.4">
      <c r="B202" s="19" t="s">
        <v>1241</v>
      </c>
      <c r="E202" s="175">
        <f t="shared" si="2"/>
        <v>0</v>
      </c>
    </row>
    <row r="203" spans="1:7" ht="6" customHeight="1">
      <c r="B203" s="19"/>
      <c r="E203" s="175">
        <f t="shared" si="2"/>
        <v>0</v>
      </c>
    </row>
    <row r="204" spans="1:7" ht="12.75" customHeight="1">
      <c r="B204" s="19" t="s">
        <v>1080</v>
      </c>
      <c r="E204" s="175">
        <f t="shared" si="2"/>
        <v>0</v>
      </c>
    </row>
    <row r="205" spans="1:7" ht="12.75" customHeight="1">
      <c r="B205" s="19"/>
      <c r="E205" s="175">
        <f t="shared" si="2"/>
        <v>0</v>
      </c>
    </row>
    <row r="206" spans="1:7" ht="12.75" customHeight="1">
      <c r="B206" s="19" t="s">
        <v>919</v>
      </c>
      <c r="E206" s="175">
        <f t="shared" si="2"/>
        <v>0</v>
      </c>
    </row>
    <row r="207" spans="1:7" ht="25.5" customHeight="1">
      <c r="B207" s="22" t="s">
        <v>967</v>
      </c>
      <c r="E207" s="175">
        <f t="shared" si="2"/>
        <v>0</v>
      </c>
    </row>
    <row r="208" spans="1:7" ht="12.75" customHeight="1">
      <c r="B208" s="22" t="s">
        <v>968</v>
      </c>
      <c r="E208" s="175">
        <f t="shared" si="2"/>
        <v>0</v>
      </c>
    </row>
    <row r="209" spans="1:7" ht="25.5" customHeight="1">
      <c r="B209" s="22" t="s">
        <v>1081</v>
      </c>
      <c r="E209" s="175">
        <f t="shared" si="2"/>
        <v>0</v>
      </c>
    </row>
    <row r="210" spans="1:7" ht="12.75" customHeight="1">
      <c r="B210" s="22" t="s">
        <v>1082</v>
      </c>
      <c r="C210" s="7" t="s">
        <v>1423</v>
      </c>
      <c r="D210" s="124"/>
      <c r="E210" s="175">
        <f t="shared" si="2"/>
        <v>40</v>
      </c>
      <c r="F210" s="59">
        <f>+D210*E210</f>
        <v>0</v>
      </c>
      <c r="G210" s="106">
        <v>40</v>
      </c>
    </row>
    <row r="211" spans="1:7" ht="12.75" customHeight="1">
      <c r="B211" s="19"/>
      <c r="D211" s="124"/>
      <c r="E211" s="175">
        <f t="shared" si="2"/>
        <v>0</v>
      </c>
    </row>
    <row r="212" spans="1:7" ht="12.75" customHeight="1">
      <c r="B212" s="19"/>
      <c r="D212" s="124"/>
      <c r="E212" s="175">
        <f t="shared" si="2"/>
        <v>0</v>
      </c>
    </row>
    <row r="213" spans="1:7" ht="12.75" customHeight="1">
      <c r="A213" s="39" t="s">
        <v>174</v>
      </c>
      <c r="B213" s="37" t="s">
        <v>382</v>
      </c>
      <c r="E213" s="175">
        <f t="shared" si="2"/>
        <v>0</v>
      </c>
    </row>
    <row r="214" spans="1:7" s="51" customFormat="1" ht="28.2">
      <c r="A214" s="39"/>
      <c r="B214" s="158" t="s">
        <v>1010</v>
      </c>
      <c r="C214" s="49"/>
      <c r="D214" s="50"/>
      <c r="E214" s="175">
        <f t="shared" si="2"/>
        <v>0</v>
      </c>
      <c r="F214" s="59"/>
      <c r="G214" s="107"/>
    </row>
    <row r="215" spans="1:7" ht="25.5" customHeight="1">
      <c r="B215" s="19" t="s">
        <v>1044</v>
      </c>
      <c r="E215" s="175">
        <f t="shared" si="2"/>
        <v>0</v>
      </c>
    </row>
    <row r="216" spans="1:7" ht="12.75" customHeight="1">
      <c r="B216" s="19" t="s">
        <v>663</v>
      </c>
      <c r="E216" s="175">
        <f t="shared" si="2"/>
        <v>0</v>
      </c>
    </row>
    <row r="217" spans="1:7" ht="12.75" customHeight="1">
      <c r="B217" s="19" t="s">
        <v>115</v>
      </c>
      <c r="C217" s="7" t="s">
        <v>1423</v>
      </c>
      <c r="E217" s="175">
        <f t="shared" si="2"/>
        <v>30</v>
      </c>
      <c r="F217" s="59">
        <f>+D217*E217</f>
        <v>0</v>
      </c>
      <c r="G217" s="106">
        <v>30</v>
      </c>
    </row>
    <row r="218" spans="1:7" ht="12.75" customHeight="1">
      <c r="B218" s="19"/>
      <c r="E218" s="175">
        <f t="shared" si="2"/>
        <v>0</v>
      </c>
    </row>
    <row r="219" spans="1:7" ht="12.75" customHeight="1">
      <c r="A219" s="39" t="s">
        <v>178</v>
      </c>
      <c r="B219" s="37" t="s">
        <v>383</v>
      </c>
      <c r="E219" s="175">
        <f t="shared" si="2"/>
        <v>0</v>
      </c>
    </row>
    <row r="220" spans="1:7" ht="12.75" customHeight="1">
      <c r="A220" s="39"/>
      <c r="B220" s="34" t="s">
        <v>1343</v>
      </c>
      <c r="E220" s="175">
        <f t="shared" si="2"/>
        <v>0</v>
      </c>
    </row>
    <row r="221" spans="1:7" ht="38.25" customHeight="1">
      <c r="B221" s="19" t="s">
        <v>937</v>
      </c>
      <c r="E221" s="175">
        <f t="shared" si="2"/>
        <v>0</v>
      </c>
    </row>
    <row r="222" spans="1:7" ht="12.75" customHeight="1">
      <c r="B222" s="19" t="s">
        <v>1458</v>
      </c>
      <c r="E222" s="175">
        <f t="shared" si="2"/>
        <v>0</v>
      </c>
    </row>
    <row r="223" spans="1:7" ht="6" customHeight="1">
      <c r="B223" s="19"/>
      <c r="E223" s="175">
        <f t="shared" si="2"/>
        <v>0</v>
      </c>
    </row>
    <row r="224" spans="1:7" ht="12.75" customHeight="1">
      <c r="B224" s="19" t="s">
        <v>1871</v>
      </c>
      <c r="E224" s="175">
        <f t="shared" si="2"/>
        <v>0</v>
      </c>
    </row>
    <row r="225" spans="1:7" ht="25.5" customHeight="1">
      <c r="B225" s="22" t="s">
        <v>1454</v>
      </c>
      <c r="E225" s="175">
        <f t="shared" si="2"/>
        <v>0</v>
      </c>
    </row>
    <row r="226" spans="1:7" ht="12.75" customHeight="1">
      <c r="B226" s="22" t="s">
        <v>969</v>
      </c>
      <c r="E226" s="175">
        <f t="shared" si="2"/>
        <v>0</v>
      </c>
    </row>
    <row r="227" spans="1:7" ht="12.75" customHeight="1">
      <c r="B227" s="22" t="s">
        <v>970</v>
      </c>
      <c r="E227" s="175">
        <f t="shared" si="2"/>
        <v>0</v>
      </c>
    </row>
    <row r="228" spans="1:7" ht="12.75" customHeight="1">
      <c r="B228" s="22" t="s">
        <v>1455</v>
      </c>
      <c r="C228" s="7" t="s">
        <v>1423</v>
      </c>
      <c r="E228" s="175">
        <f t="shared" si="2"/>
        <v>30</v>
      </c>
      <c r="F228" s="59">
        <f>+D228*E228</f>
        <v>0</v>
      </c>
      <c r="G228" s="106">
        <v>30</v>
      </c>
    </row>
    <row r="229" spans="1:7" ht="12.75" customHeight="1">
      <c r="B229" s="19"/>
      <c r="E229" s="175">
        <f t="shared" si="2"/>
        <v>0</v>
      </c>
    </row>
    <row r="230" spans="1:7" ht="12.75" customHeight="1">
      <c r="B230" s="19" t="s">
        <v>1456</v>
      </c>
      <c r="E230" s="175">
        <f t="shared" si="2"/>
        <v>0</v>
      </c>
    </row>
    <row r="231" spans="1:7" ht="25.5" customHeight="1">
      <c r="B231" s="22" t="s">
        <v>1457</v>
      </c>
      <c r="E231" s="175">
        <f t="shared" si="2"/>
        <v>0</v>
      </c>
    </row>
    <row r="232" spans="1:7" ht="12.75" customHeight="1">
      <c r="B232" s="22" t="s">
        <v>971</v>
      </c>
      <c r="E232" s="175">
        <f t="shared" si="2"/>
        <v>0</v>
      </c>
    </row>
    <row r="233" spans="1:7" ht="12.75" customHeight="1">
      <c r="B233" s="22" t="s">
        <v>970</v>
      </c>
      <c r="E233" s="175">
        <f t="shared" si="2"/>
        <v>0</v>
      </c>
    </row>
    <row r="234" spans="1:7" ht="12.75" customHeight="1">
      <c r="B234" s="22" t="s">
        <v>1455</v>
      </c>
      <c r="C234" s="7" t="s">
        <v>1423</v>
      </c>
      <c r="E234" s="175">
        <f t="shared" si="2"/>
        <v>30</v>
      </c>
      <c r="F234" s="59">
        <f>+D234*E234</f>
        <v>0</v>
      </c>
      <c r="G234" s="106">
        <v>30</v>
      </c>
    </row>
    <row r="235" spans="1:7" ht="12.75" customHeight="1">
      <c r="B235" s="19" t="s">
        <v>23</v>
      </c>
      <c r="E235" s="175">
        <f t="shared" si="2"/>
        <v>0</v>
      </c>
    </row>
    <row r="236" spans="1:7" ht="38.25" customHeight="1">
      <c r="B236" s="22" t="s">
        <v>647</v>
      </c>
      <c r="E236" s="175">
        <f t="shared" si="2"/>
        <v>0</v>
      </c>
    </row>
    <row r="237" spans="1:7" ht="25.5" customHeight="1">
      <c r="B237" s="22" t="s">
        <v>648</v>
      </c>
      <c r="E237" s="175">
        <f t="shared" si="2"/>
        <v>0</v>
      </c>
    </row>
    <row r="238" spans="1:7" ht="12.75" customHeight="1">
      <c r="B238" s="22" t="s">
        <v>1455</v>
      </c>
      <c r="C238" s="7" t="s">
        <v>1423</v>
      </c>
      <c r="D238" s="143"/>
      <c r="E238" s="175">
        <f t="shared" ref="E238:E301" si="3">ROUND(G238*$G$43,0)</f>
        <v>40</v>
      </c>
      <c r="F238" s="59">
        <f>+D238*E238</f>
        <v>0</v>
      </c>
      <c r="G238" s="106">
        <v>40</v>
      </c>
    </row>
    <row r="239" spans="1:7" ht="12.75" customHeight="1">
      <c r="B239" s="19"/>
      <c r="E239" s="175">
        <f t="shared" si="3"/>
        <v>0</v>
      </c>
    </row>
    <row r="240" spans="1:7" ht="12.75" customHeight="1">
      <c r="A240" s="39" t="s">
        <v>769</v>
      </c>
      <c r="B240" s="37" t="s">
        <v>384</v>
      </c>
      <c r="E240" s="175">
        <f t="shared" si="3"/>
        <v>0</v>
      </c>
    </row>
    <row r="241" spans="1:7" ht="25.5" customHeight="1">
      <c r="B241" s="19" t="s">
        <v>1130</v>
      </c>
      <c r="E241" s="175">
        <f t="shared" si="3"/>
        <v>0</v>
      </c>
    </row>
    <row r="242" spans="1:7" ht="6" customHeight="1">
      <c r="B242" s="19"/>
      <c r="E242" s="175">
        <f t="shared" si="3"/>
        <v>0</v>
      </c>
    </row>
    <row r="243" spans="1:7" ht="38.25" customHeight="1">
      <c r="B243" s="19" t="s">
        <v>938</v>
      </c>
      <c r="C243" s="7" t="s">
        <v>825</v>
      </c>
      <c r="E243" s="175">
        <f t="shared" si="3"/>
        <v>50</v>
      </c>
      <c r="F243" s="59">
        <f>+D243*E243</f>
        <v>0</v>
      </c>
      <c r="G243" s="106">
        <v>50</v>
      </c>
    </row>
    <row r="244" spans="1:7" ht="6" customHeight="1">
      <c r="B244" s="19"/>
      <c r="E244" s="175">
        <f t="shared" si="3"/>
        <v>0</v>
      </c>
    </row>
    <row r="245" spans="1:7" ht="25.5" customHeight="1">
      <c r="B245" s="19" t="s">
        <v>1126</v>
      </c>
      <c r="C245" s="7" t="s">
        <v>825</v>
      </c>
      <c r="E245" s="175">
        <f t="shared" si="3"/>
        <v>60</v>
      </c>
      <c r="F245" s="59">
        <f>+D245*E245</f>
        <v>0</v>
      </c>
      <c r="G245" s="106">
        <v>60</v>
      </c>
    </row>
    <row r="246" spans="1:7" ht="6" customHeight="1">
      <c r="B246" s="19"/>
      <c r="E246" s="175">
        <f t="shared" si="3"/>
        <v>0</v>
      </c>
    </row>
    <row r="247" spans="1:7" ht="25.5" customHeight="1">
      <c r="B247" s="19" t="s">
        <v>1127</v>
      </c>
      <c r="C247" s="7" t="s">
        <v>825</v>
      </c>
      <c r="E247" s="175">
        <f t="shared" si="3"/>
        <v>150</v>
      </c>
      <c r="F247" s="59">
        <f>+D247*E247</f>
        <v>0</v>
      </c>
      <c r="G247" s="106">
        <v>150</v>
      </c>
    </row>
    <row r="248" spans="1:7" ht="6" customHeight="1">
      <c r="B248" s="19"/>
      <c r="E248" s="175">
        <f t="shared" si="3"/>
        <v>0</v>
      </c>
    </row>
    <row r="249" spans="1:7" ht="25.5" customHeight="1">
      <c r="B249" s="19" t="s">
        <v>1128</v>
      </c>
      <c r="C249" s="7" t="s">
        <v>825</v>
      </c>
      <c r="E249" s="175">
        <f t="shared" si="3"/>
        <v>200</v>
      </c>
      <c r="F249" s="59">
        <f>+D249*E249</f>
        <v>0</v>
      </c>
      <c r="G249" s="106">
        <v>200</v>
      </c>
    </row>
    <row r="250" spans="1:7" ht="6" customHeight="1">
      <c r="B250" s="19"/>
      <c r="E250" s="175">
        <f t="shared" si="3"/>
        <v>0</v>
      </c>
    </row>
    <row r="251" spans="1:7" ht="25.5" customHeight="1">
      <c r="B251" s="19" t="s">
        <v>1129</v>
      </c>
      <c r="C251" s="7" t="s">
        <v>825</v>
      </c>
      <c r="E251" s="175">
        <f t="shared" si="3"/>
        <v>80</v>
      </c>
      <c r="F251" s="59">
        <f>+D251*E251</f>
        <v>0</v>
      </c>
      <c r="G251" s="106">
        <v>80</v>
      </c>
    </row>
    <row r="252" spans="1:7" ht="12.75" customHeight="1">
      <c r="B252" s="19"/>
      <c r="E252" s="175">
        <f t="shared" si="3"/>
        <v>0</v>
      </c>
    </row>
    <row r="253" spans="1:7" ht="12.75" customHeight="1">
      <c r="A253" s="39" t="s">
        <v>771</v>
      </c>
      <c r="B253" s="37" t="s">
        <v>385</v>
      </c>
      <c r="E253" s="175">
        <f t="shared" si="3"/>
        <v>0</v>
      </c>
    </row>
    <row r="254" spans="1:7" ht="25.5" customHeight="1">
      <c r="B254" s="19" t="s">
        <v>44</v>
      </c>
      <c r="E254" s="175">
        <f t="shared" si="3"/>
        <v>0</v>
      </c>
    </row>
    <row r="255" spans="1:7" ht="9" customHeight="1">
      <c r="B255" s="19"/>
      <c r="E255" s="175">
        <f t="shared" si="3"/>
        <v>0</v>
      </c>
    </row>
    <row r="256" spans="1:7" ht="25.5" customHeight="1">
      <c r="B256" s="19" t="s">
        <v>1275</v>
      </c>
      <c r="E256" s="175">
        <f t="shared" si="3"/>
        <v>0</v>
      </c>
    </row>
    <row r="257" spans="1:7" ht="6" customHeight="1">
      <c r="B257" s="19"/>
      <c r="E257" s="175">
        <f t="shared" si="3"/>
        <v>0</v>
      </c>
    </row>
    <row r="258" spans="1:7" ht="25.5" customHeight="1">
      <c r="B258" s="19" t="s">
        <v>45</v>
      </c>
      <c r="C258" s="7" t="s">
        <v>292</v>
      </c>
      <c r="E258" s="175">
        <f t="shared" si="3"/>
        <v>75</v>
      </c>
      <c r="F258" s="59">
        <f>+D258*E258</f>
        <v>0</v>
      </c>
      <c r="G258" s="106">
        <v>75</v>
      </c>
    </row>
    <row r="259" spans="1:7" ht="6" customHeight="1">
      <c r="B259" s="19"/>
      <c r="E259" s="175">
        <f t="shared" si="3"/>
        <v>0</v>
      </c>
    </row>
    <row r="260" spans="1:7" ht="25.5" customHeight="1">
      <c r="B260" s="19" t="s">
        <v>46</v>
      </c>
      <c r="C260" s="7" t="s">
        <v>292</v>
      </c>
      <c r="E260" s="175">
        <f t="shared" si="3"/>
        <v>75</v>
      </c>
      <c r="F260" s="59">
        <f>+D260*E260</f>
        <v>0</v>
      </c>
      <c r="G260" s="106">
        <v>75</v>
      </c>
    </row>
    <row r="261" spans="1:7" ht="6" customHeight="1">
      <c r="B261" s="19"/>
      <c r="E261" s="175">
        <f t="shared" si="3"/>
        <v>0</v>
      </c>
    </row>
    <row r="262" spans="1:7" ht="25.5" customHeight="1">
      <c r="B262" s="19" t="s">
        <v>47</v>
      </c>
      <c r="C262" s="7" t="s">
        <v>292</v>
      </c>
      <c r="E262" s="175">
        <f t="shared" si="3"/>
        <v>75</v>
      </c>
      <c r="F262" s="59">
        <f>+D262*E262</f>
        <v>0</v>
      </c>
      <c r="G262" s="106">
        <v>75</v>
      </c>
    </row>
    <row r="263" spans="1:7" ht="6" customHeight="1">
      <c r="B263" s="19"/>
      <c r="E263" s="175">
        <f t="shared" si="3"/>
        <v>0</v>
      </c>
    </row>
    <row r="264" spans="1:7" ht="38.25" customHeight="1">
      <c r="B264" s="19" t="s">
        <v>148</v>
      </c>
      <c r="C264" s="7" t="s">
        <v>292</v>
      </c>
      <c r="E264" s="175">
        <f t="shared" si="3"/>
        <v>90</v>
      </c>
      <c r="F264" s="59">
        <f>+D264*E264</f>
        <v>0</v>
      </c>
      <c r="G264" s="106">
        <v>90</v>
      </c>
    </row>
    <row r="265" spans="1:7" ht="12.75" customHeight="1">
      <c r="A265" s="39" t="s">
        <v>976</v>
      </c>
      <c r="B265" s="37" t="s">
        <v>1930</v>
      </c>
      <c r="E265" s="175">
        <f t="shared" si="3"/>
        <v>0</v>
      </c>
    </row>
    <row r="266" spans="1:7" ht="38.25" customHeight="1">
      <c r="B266" s="19" t="s">
        <v>145</v>
      </c>
      <c r="E266" s="175">
        <f t="shared" si="3"/>
        <v>0</v>
      </c>
    </row>
    <row r="267" spans="1:7" ht="12.75" customHeight="1">
      <c r="B267" s="19" t="s">
        <v>1931</v>
      </c>
      <c r="E267" s="175">
        <f t="shared" si="3"/>
        <v>0</v>
      </c>
    </row>
    <row r="268" spans="1:7" ht="6" customHeight="1">
      <c r="B268" s="19"/>
      <c r="E268" s="175">
        <f t="shared" si="3"/>
        <v>0</v>
      </c>
    </row>
    <row r="269" spans="1:7" ht="12.75" customHeight="1">
      <c r="B269" s="19" t="s">
        <v>482</v>
      </c>
      <c r="E269" s="175">
        <f t="shared" si="3"/>
        <v>0</v>
      </c>
    </row>
    <row r="270" spans="1:7" ht="6" customHeight="1">
      <c r="B270" s="19"/>
      <c r="E270" s="175">
        <f t="shared" si="3"/>
        <v>0</v>
      </c>
    </row>
    <row r="271" spans="1:7" ht="12.75" customHeight="1">
      <c r="B271" s="19" t="s">
        <v>483</v>
      </c>
      <c r="C271" s="7" t="s">
        <v>292</v>
      </c>
      <c r="E271" s="175">
        <f t="shared" si="3"/>
        <v>80</v>
      </c>
      <c r="F271" s="59">
        <f>+D271*E271</f>
        <v>0</v>
      </c>
      <c r="G271" s="106">
        <v>80</v>
      </c>
    </row>
    <row r="272" spans="1:7" ht="6" customHeight="1">
      <c r="B272" s="19"/>
      <c r="E272" s="175">
        <f t="shared" si="3"/>
        <v>0</v>
      </c>
    </row>
    <row r="273" spans="1:7" ht="12.75" customHeight="1">
      <c r="B273" s="19" t="s">
        <v>484</v>
      </c>
      <c r="C273" s="7" t="s">
        <v>292</v>
      </c>
      <c r="E273" s="175">
        <f t="shared" si="3"/>
        <v>140</v>
      </c>
      <c r="F273" s="59">
        <f>+D273*E273</f>
        <v>0</v>
      </c>
      <c r="G273" s="106">
        <v>140</v>
      </c>
    </row>
    <row r="274" spans="1:7" ht="6" customHeight="1">
      <c r="B274" s="19"/>
      <c r="E274" s="175">
        <f t="shared" si="3"/>
        <v>0</v>
      </c>
    </row>
    <row r="275" spans="1:7" ht="12.75" customHeight="1">
      <c r="B275" s="19" t="s">
        <v>485</v>
      </c>
      <c r="C275" s="7" t="s">
        <v>292</v>
      </c>
      <c r="E275" s="175">
        <f t="shared" si="3"/>
        <v>110</v>
      </c>
      <c r="F275" s="59">
        <f>+D275*E275</f>
        <v>0</v>
      </c>
      <c r="G275" s="106">
        <v>110</v>
      </c>
    </row>
    <row r="276" spans="1:7" ht="6" customHeight="1">
      <c r="B276" s="19"/>
      <c r="E276" s="175">
        <f t="shared" si="3"/>
        <v>0</v>
      </c>
    </row>
    <row r="277" spans="1:7" ht="12.75" customHeight="1">
      <c r="B277" s="19" t="s">
        <v>486</v>
      </c>
      <c r="C277" s="7" t="s">
        <v>292</v>
      </c>
      <c r="E277" s="175">
        <f t="shared" si="3"/>
        <v>90</v>
      </c>
      <c r="F277" s="59">
        <f>+D277*E277</f>
        <v>0</v>
      </c>
      <c r="G277" s="106">
        <v>90</v>
      </c>
    </row>
    <row r="278" spans="1:7" ht="12.75" customHeight="1">
      <c r="B278" s="19"/>
      <c r="E278" s="175">
        <f t="shared" si="3"/>
        <v>0</v>
      </c>
    </row>
    <row r="279" spans="1:7" ht="25.5" customHeight="1">
      <c r="A279" s="39" t="s">
        <v>774</v>
      </c>
      <c r="B279" s="37" t="s">
        <v>386</v>
      </c>
      <c r="E279" s="175">
        <f t="shared" si="3"/>
        <v>0</v>
      </c>
    </row>
    <row r="280" spans="1:7" ht="51" customHeight="1">
      <c r="B280" s="19" t="s">
        <v>146</v>
      </c>
      <c r="E280" s="175">
        <f t="shared" si="3"/>
        <v>0</v>
      </c>
    </row>
    <row r="281" spans="1:7" ht="25.5" customHeight="1">
      <c r="B281" s="19" t="s">
        <v>147</v>
      </c>
      <c r="E281" s="175">
        <f t="shared" si="3"/>
        <v>0</v>
      </c>
    </row>
    <row r="282" spans="1:7" ht="6" customHeight="1">
      <c r="B282" s="19"/>
      <c r="E282" s="175">
        <f t="shared" si="3"/>
        <v>0</v>
      </c>
    </row>
    <row r="283" spans="1:7" ht="25.5" customHeight="1">
      <c r="B283" s="19" t="s">
        <v>1275</v>
      </c>
      <c r="E283" s="175">
        <f t="shared" si="3"/>
        <v>0</v>
      </c>
    </row>
    <row r="284" spans="1:7" ht="6" customHeight="1">
      <c r="B284" s="19"/>
      <c r="E284" s="175">
        <f t="shared" si="3"/>
        <v>0</v>
      </c>
    </row>
    <row r="285" spans="1:7" ht="38.25" customHeight="1">
      <c r="B285" s="19" t="s">
        <v>1777</v>
      </c>
      <c r="E285" s="175">
        <f t="shared" si="3"/>
        <v>0</v>
      </c>
    </row>
    <row r="286" spans="1:7" ht="12.75" customHeight="1">
      <c r="B286" s="22" t="s">
        <v>149</v>
      </c>
      <c r="C286" s="7" t="s">
        <v>292</v>
      </c>
      <c r="E286" s="175">
        <f t="shared" si="3"/>
        <v>60</v>
      </c>
      <c r="F286" s="59">
        <f t="shared" ref="F286:F300" si="4">+D286*E286</f>
        <v>0</v>
      </c>
      <c r="G286" s="106">
        <v>60</v>
      </c>
    </row>
    <row r="287" spans="1:7" ht="12.75" customHeight="1">
      <c r="B287" s="22" t="s">
        <v>150</v>
      </c>
      <c r="C287" s="7" t="s">
        <v>292</v>
      </c>
      <c r="E287" s="175">
        <f t="shared" si="3"/>
        <v>120</v>
      </c>
      <c r="F287" s="59">
        <f t="shared" si="4"/>
        <v>0</v>
      </c>
      <c r="G287" s="106">
        <v>120</v>
      </c>
    </row>
    <row r="288" spans="1:7" ht="12.75" customHeight="1">
      <c r="B288" s="22" t="s">
        <v>151</v>
      </c>
      <c r="C288" s="7" t="s">
        <v>292</v>
      </c>
      <c r="E288" s="175">
        <f t="shared" si="3"/>
        <v>100</v>
      </c>
      <c r="F288" s="59">
        <f t="shared" si="4"/>
        <v>0</v>
      </c>
      <c r="G288" s="106">
        <v>100</v>
      </c>
    </row>
    <row r="289" spans="1:7" ht="12.75" customHeight="1">
      <c r="B289" s="22" t="s">
        <v>152</v>
      </c>
      <c r="C289" s="7" t="s">
        <v>292</v>
      </c>
      <c r="E289" s="175">
        <f t="shared" si="3"/>
        <v>150</v>
      </c>
      <c r="F289" s="59">
        <f t="shared" si="4"/>
        <v>0</v>
      </c>
      <c r="G289" s="106">
        <v>150</v>
      </c>
    </row>
    <row r="290" spans="1:7" ht="12.75" customHeight="1">
      <c r="B290" s="22" t="s">
        <v>153</v>
      </c>
      <c r="C290" s="7" t="s">
        <v>292</v>
      </c>
      <c r="E290" s="175">
        <f t="shared" si="3"/>
        <v>100</v>
      </c>
      <c r="F290" s="59">
        <f t="shared" si="4"/>
        <v>0</v>
      </c>
      <c r="G290" s="106">
        <v>100</v>
      </c>
    </row>
    <row r="291" spans="1:7" ht="12.75" customHeight="1">
      <c r="B291" s="22" t="s">
        <v>154</v>
      </c>
      <c r="C291" s="7" t="s">
        <v>292</v>
      </c>
      <c r="E291" s="175">
        <f t="shared" si="3"/>
        <v>100</v>
      </c>
      <c r="F291" s="59">
        <f t="shared" si="4"/>
        <v>0</v>
      </c>
      <c r="G291" s="106">
        <v>100</v>
      </c>
    </row>
    <row r="292" spans="1:7" ht="12.75" customHeight="1">
      <c r="B292" s="22" t="s">
        <v>155</v>
      </c>
      <c r="C292" s="7" t="s">
        <v>292</v>
      </c>
      <c r="E292" s="175">
        <f t="shared" si="3"/>
        <v>120</v>
      </c>
      <c r="F292" s="59">
        <f t="shared" si="4"/>
        <v>0</v>
      </c>
      <c r="G292" s="106">
        <v>120</v>
      </c>
    </row>
    <row r="293" spans="1:7" ht="12.75" customHeight="1">
      <c r="B293" s="22" t="s">
        <v>156</v>
      </c>
      <c r="C293" s="7" t="s">
        <v>292</v>
      </c>
      <c r="E293" s="175">
        <f t="shared" si="3"/>
        <v>160</v>
      </c>
      <c r="F293" s="59">
        <f t="shared" si="4"/>
        <v>0</v>
      </c>
      <c r="G293" s="106">
        <v>160</v>
      </c>
    </row>
    <row r="294" spans="1:7" ht="12.75" customHeight="1">
      <c r="B294" s="134" t="s">
        <v>157</v>
      </c>
      <c r="C294" s="122" t="s">
        <v>292</v>
      </c>
      <c r="D294" s="124"/>
      <c r="E294" s="175">
        <f t="shared" si="3"/>
        <v>130</v>
      </c>
      <c r="F294" s="59">
        <f t="shared" si="4"/>
        <v>0</v>
      </c>
      <c r="G294" s="106">
        <v>130</v>
      </c>
    </row>
    <row r="295" spans="1:7" ht="12.75" customHeight="1">
      <c r="B295" s="22" t="s">
        <v>158</v>
      </c>
      <c r="C295" s="7" t="s">
        <v>292</v>
      </c>
      <c r="E295" s="175">
        <f t="shared" si="3"/>
        <v>150</v>
      </c>
      <c r="F295" s="59">
        <f t="shared" si="4"/>
        <v>0</v>
      </c>
      <c r="G295" s="106">
        <v>150</v>
      </c>
    </row>
    <row r="296" spans="1:7" ht="12.75" customHeight="1">
      <c r="B296" s="22" t="s">
        <v>159</v>
      </c>
      <c r="C296" s="7" t="s">
        <v>292</v>
      </c>
      <c r="E296" s="175">
        <f t="shared" si="3"/>
        <v>80</v>
      </c>
      <c r="F296" s="59">
        <f t="shared" si="4"/>
        <v>0</v>
      </c>
      <c r="G296" s="106">
        <v>80</v>
      </c>
    </row>
    <row r="297" spans="1:7" ht="12.75" customHeight="1">
      <c r="B297" s="22" t="s">
        <v>160</v>
      </c>
      <c r="C297" s="7" t="s">
        <v>292</v>
      </c>
      <c r="E297" s="175">
        <f t="shared" si="3"/>
        <v>80</v>
      </c>
      <c r="F297" s="59">
        <f t="shared" si="4"/>
        <v>0</v>
      </c>
      <c r="G297" s="106">
        <v>80</v>
      </c>
    </row>
    <row r="298" spans="1:7" ht="12.75" customHeight="1">
      <c r="B298" s="22" t="s">
        <v>158</v>
      </c>
      <c r="C298" s="7" t="s">
        <v>292</v>
      </c>
      <c r="E298" s="175">
        <f t="shared" si="3"/>
        <v>150</v>
      </c>
      <c r="F298" s="59">
        <f t="shared" si="4"/>
        <v>0</v>
      </c>
      <c r="G298" s="106">
        <v>150</v>
      </c>
    </row>
    <row r="299" spans="1:7" ht="12.75" customHeight="1">
      <c r="B299" s="22" t="s">
        <v>161</v>
      </c>
      <c r="C299" s="7" t="s">
        <v>292</v>
      </c>
      <c r="E299" s="175">
        <f t="shared" si="3"/>
        <v>100</v>
      </c>
      <c r="F299" s="59">
        <f t="shared" si="4"/>
        <v>0</v>
      </c>
      <c r="G299" s="106">
        <v>100</v>
      </c>
    </row>
    <row r="300" spans="1:7" ht="12.75" customHeight="1">
      <c r="B300" s="22" t="s">
        <v>162</v>
      </c>
      <c r="C300" s="7" t="s">
        <v>292</v>
      </c>
      <c r="E300" s="175">
        <f t="shared" si="3"/>
        <v>120</v>
      </c>
      <c r="F300" s="59">
        <f t="shared" si="4"/>
        <v>0</v>
      </c>
      <c r="G300" s="106">
        <v>120</v>
      </c>
    </row>
    <row r="301" spans="1:7" ht="12.75" customHeight="1">
      <c r="B301" s="19"/>
      <c r="E301" s="175">
        <f t="shared" si="3"/>
        <v>0</v>
      </c>
    </row>
    <row r="302" spans="1:7" ht="12.75" customHeight="1">
      <c r="A302" s="39" t="s">
        <v>1262</v>
      </c>
      <c r="B302" s="37" t="s">
        <v>1138</v>
      </c>
      <c r="E302" s="175">
        <f t="shared" ref="E302:E338" si="5">ROUND(G302*$G$43,0)</f>
        <v>0</v>
      </c>
    </row>
    <row r="303" spans="1:7" ht="52.8">
      <c r="B303" s="19" t="s">
        <v>331</v>
      </c>
      <c r="E303" s="175">
        <f t="shared" si="5"/>
        <v>0</v>
      </c>
    </row>
    <row r="304" spans="1:7" ht="12.75" customHeight="1">
      <c r="B304" s="19" t="s">
        <v>1506</v>
      </c>
      <c r="E304" s="175">
        <f t="shared" si="5"/>
        <v>0</v>
      </c>
    </row>
    <row r="305" spans="1:7" ht="6" customHeight="1">
      <c r="B305" s="19"/>
      <c r="E305" s="175">
        <f t="shared" si="5"/>
        <v>0</v>
      </c>
    </row>
    <row r="306" spans="1:7" ht="25.5" customHeight="1">
      <c r="B306" s="19" t="s">
        <v>1507</v>
      </c>
      <c r="E306" s="175">
        <f t="shared" si="5"/>
        <v>0</v>
      </c>
    </row>
    <row r="307" spans="1:7" ht="12.75" customHeight="1">
      <c r="B307" s="19" t="s">
        <v>1831</v>
      </c>
      <c r="C307" s="7" t="s">
        <v>1423</v>
      </c>
      <c r="E307" s="175">
        <f t="shared" si="5"/>
        <v>30</v>
      </c>
      <c r="F307" s="59">
        <f>+D307*E307</f>
        <v>0</v>
      </c>
      <c r="G307" s="106">
        <v>30</v>
      </c>
    </row>
    <row r="308" spans="1:7" ht="25.5" customHeight="1">
      <c r="B308" s="19" t="s">
        <v>1508</v>
      </c>
      <c r="E308" s="175">
        <f t="shared" si="5"/>
        <v>0</v>
      </c>
    </row>
    <row r="309" spans="1:7" ht="12.75" customHeight="1">
      <c r="B309" s="19" t="s">
        <v>1509</v>
      </c>
      <c r="C309" s="7" t="s">
        <v>1423</v>
      </c>
      <c r="E309" s="175">
        <f t="shared" si="5"/>
        <v>30</v>
      </c>
      <c r="F309" s="59">
        <f>+D309*E309</f>
        <v>0</v>
      </c>
      <c r="G309" s="106">
        <v>30</v>
      </c>
    </row>
    <row r="310" spans="1:7" ht="12.75" customHeight="1">
      <c r="A310" s="39" t="s">
        <v>174</v>
      </c>
      <c r="B310" s="37" t="s">
        <v>1510</v>
      </c>
      <c r="E310" s="175">
        <f t="shared" si="5"/>
        <v>0</v>
      </c>
    </row>
    <row r="311" spans="1:7" ht="38.25" customHeight="1">
      <c r="B311" s="19" t="s">
        <v>1511</v>
      </c>
      <c r="E311" s="175">
        <f t="shared" si="5"/>
        <v>0</v>
      </c>
    </row>
    <row r="312" spans="1:7" ht="12.75" customHeight="1">
      <c r="B312" s="19" t="s">
        <v>1364</v>
      </c>
      <c r="E312" s="175">
        <f t="shared" si="5"/>
        <v>0</v>
      </c>
    </row>
    <row r="313" spans="1:7" ht="12.75" customHeight="1">
      <c r="B313" s="19" t="s">
        <v>43</v>
      </c>
      <c r="C313" s="7" t="s">
        <v>1739</v>
      </c>
      <c r="E313" s="175">
        <f t="shared" si="5"/>
        <v>380</v>
      </c>
      <c r="F313" s="59">
        <f>+D313*E313</f>
        <v>0</v>
      </c>
      <c r="G313" s="106">
        <v>380</v>
      </c>
    </row>
    <row r="314" spans="1:7" ht="12.75" customHeight="1">
      <c r="B314" s="19"/>
      <c r="E314" s="175">
        <f t="shared" si="5"/>
        <v>0</v>
      </c>
    </row>
    <row r="315" spans="1:7" ht="12.75" customHeight="1">
      <c r="A315" s="39" t="s">
        <v>1731</v>
      </c>
      <c r="B315" s="33" t="s">
        <v>387</v>
      </c>
      <c r="E315" s="175">
        <f t="shared" si="5"/>
        <v>0</v>
      </c>
    </row>
    <row r="316" spans="1:7" ht="25.5" customHeight="1">
      <c r="B316" s="19" t="s">
        <v>1365</v>
      </c>
      <c r="E316" s="175">
        <f t="shared" si="5"/>
        <v>0</v>
      </c>
    </row>
    <row r="317" spans="1:7" ht="25.5" customHeight="1">
      <c r="B317" s="19" t="s">
        <v>1366</v>
      </c>
      <c r="E317" s="175">
        <f t="shared" si="5"/>
        <v>0</v>
      </c>
    </row>
    <row r="318" spans="1:7" ht="12.75" customHeight="1">
      <c r="B318" s="19" t="s">
        <v>1118</v>
      </c>
      <c r="E318" s="175">
        <f t="shared" si="5"/>
        <v>0</v>
      </c>
    </row>
    <row r="319" spans="1:7" ht="12.75" customHeight="1">
      <c r="B319" s="19" t="s">
        <v>43</v>
      </c>
      <c r="C319" s="7" t="s">
        <v>1739</v>
      </c>
      <c r="E319" s="175">
        <f t="shared" si="5"/>
        <v>380</v>
      </c>
      <c r="F319" s="59">
        <f>+D319*E319</f>
        <v>0</v>
      </c>
      <c r="G319" s="106">
        <v>380</v>
      </c>
    </row>
    <row r="320" spans="1:7" ht="12.75" customHeight="1">
      <c r="B320" s="19"/>
      <c r="E320" s="175">
        <f t="shared" si="5"/>
        <v>0</v>
      </c>
    </row>
    <row r="321" spans="1:7" ht="12.75" customHeight="1">
      <c r="B321" s="19"/>
      <c r="E321" s="175">
        <f t="shared" si="5"/>
        <v>0</v>
      </c>
    </row>
    <row r="322" spans="1:7" ht="12.75" customHeight="1">
      <c r="A322" s="39" t="s">
        <v>1620</v>
      </c>
      <c r="B322" s="37" t="s">
        <v>880</v>
      </c>
      <c r="E322" s="175">
        <f t="shared" si="5"/>
        <v>0</v>
      </c>
    </row>
    <row r="323" spans="1:7" ht="25.5" customHeight="1">
      <c r="B323" s="19" t="s">
        <v>566</v>
      </c>
      <c r="E323" s="175">
        <f t="shared" si="5"/>
        <v>0</v>
      </c>
    </row>
    <row r="324" spans="1:7" ht="12.75" customHeight="1">
      <c r="B324" s="19" t="s">
        <v>567</v>
      </c>
      <c r="E324" s="175">
        <f t="shared" si="5"/>
        <v>0</v>
      </c>
    </row>
    <row r="325" spans="1:7" ht="12.75" customHeight="1">
      <c r="B325" s="19" t="s">
        <v>115</v>
      </c>
      <c r="C325" s="7" t="s">
        <v>1423</v>
      </c>
      <c r="E325" s="175">
        <f t="shared" si="5"/>
        <v>20</v>
      </c>
      <c r="F325" s="59">
        <f>+D325*E325</f>
        <v>0</v>
      </c>
      <c r="G325" s="106">
        <v>20</v>
      </c>
    </row>
    <row r="326" spans="1:7" ht="12.75" customHeight="1">
      <c r="B326" s="19"/>
      <c r="E326" s="175">
        <f t="shared" si="5"/>
        <v>0</v>
      </c>
    </row>
    <row r="327" spans="1:7" ht="12.75" customHeight="1">
      <c r="B327" s="19"/>
      <c r="E327" s="175">
        <f t="shared" si="5"/>
        <v>0</v>
      </c>
    </row>
    <row r="328" spans="1:7" ht="12.75" customHeight="1">
      <c r="A328" s="126" t="s">
        <v>1625</v>
      </c>
      <c r="B328" s="33" t="s">
        <v>1832</v>
      </c>
      <c r="E328" s="175">
        <f t="shared" si="5"/>
        <v>0</v>
      </c>
    </row>
    <row r="329" spans="1:7" ht="12.75" customHeight="1">
      <c r="B329" s="19" t="s">
        <v>1833</v>
      </c>
      <c r="E329" s="175">
        <f t="shared" si="5"/>
        <v>0</v>
      </c>
    </row>
    <row r="330" spans="1:7" ht="12.75" customHeight="1">
      <c r="B330" s="19" t="s">
        <v>1834</v>
      </c>
      <c r="C330" s="7" t="s">
        <v>1423</v>
      </c>
      <c r="E330" s="175">
        <f t="shared" si="5"/>
        <v>56</v>
      </c>
      <c r="F330" s="59">
        <f>D330*E330</f>
        <v>0</v>
      </c>
      <c r="G330" s="106">
        <v>56</v>
      </c>
    </row>
    <row r="331" spans="1:7" ht="12.75" customHeight="1">
      <c r="B331" s="19"/>
      <c r="E331" s="175">
        <f t="shared" si="5"/>
        <v>0</v>
      </c>
    </row>
    <row r="332" spans="1:7" ht="12.75" customHeight="1">
      <c r="B332" s="120"/>
      <c r="C332" s="122"/>
      <c r="D332" s="124"/>
      <c r="E332" s="175">
        <f t="shared" si="5"/>
        <v>0</v>
      </c>
    </row>
    <row r="333" spans="1:7" ht="18" customHeight="1">
      <c r="A333" s="128" t="s">
        <v>1629</v>
      </c>
      <c r="B333" s="130" t="s">
        <v>1139</v>
      </c>
      <c r="C333" s="122"/>
      <c r="D333" s="124"/>
      <c r="E333" s="175">
        <f t="shared" si="5"/>
        <v>0</v>
      </c>
    </row>
    <row r="334" spans="1:7" ht="52.8">
      <c r="B334" s="120" t="s">
        <v>1140</v>
      </c>
      <c r="C334" s="122"/>
      <c r="D334" s="124"/>
      <c r="E334" s="175">
        <f t="shared" si="5"/>
        <v>0</v>
      </c>
    </row>
    <row r="335" spans="1:7">
      <c r="B335" s="120" t="s">
        <v>455</v>
      </c>
      <c r="C335" s="122"/>
      <c r="D335" s="124"/>
      <c r="E335" s="175">
        <f t="shared" si="5"/>
        <v>0</v>
      </c>
    </row>
    <row r="336" spans="1:7" ht="5.25" customHeight="1">
      <c r="B336" s="120"/>
      <c r="C336" s="122"/>
      <c r="D336" s="124"/>
      <c r="E336" s="175">
        <f t="shared" si="5"/>
        <v>0</v>
      </c>
    </row>
    <row r="337" spans="2:7" ht="26.4">
      <c r="B337" s="120" t="s">
        <v>456</v>
      </c>
      <c r="C337" s="122"/>
      <c r="D337" s="124"/>
      <c r="E337" s="175">
        <f t="shared" si="5"/>
        <v>0</v>
      </c>
    </row>
    <row r="338" spans="2:7">
      <c r="B338" s="120" t="s">
        <v>1141</v>
      </c>
      <c r="C338" s="122" t="s">
        <v>1739</v>
      </c>
      <c r="D338" s="124"/>
      <c r="E338" s="175">
        <f t="shared" si="5"/>
        <v>70</v>
      </c>
      <c r="F338" s="59">
        <f>+D338*E338</f>
        <v>0</v>
      </c>
      <c r="G338" s="106">
        <v>70</v>
      </c>
    </row>
    <row r="339" spans="2:7" ht="4.5" customHeight="1">
      <c r="B339" s="120"/>
      <c r="C339" s="122"/>
      <c r="D339" s="124"/>
    </row>
    <row r="340" spans="2:7">
      <c r="B340" s="120" t="s">
        <v>457</v>
      </c>
      <c r="C340" s="122" t="s">
        <v>289</v>
      </c>
      <c r="D340" s="124"/>
      <c r="E340" s="175">
        <v>10</v>
      </c>
      <c r="F340" s="59">
        <f>+D340*E340</f>
        <v>0</v>
      </c>
    </row>
    <row r="341" spans="2:7" ht="3.75" customHeight="1">
      <c r="B341" s="120"/>
      <c r="C341" s="122"/>
      <c r="D341" s="124"/>
    </row>
    <row r="342" spans="2:7">
      <c r="B342" s="120" t="s">
        <v>458</v>
      </c>
      <c r="C342" s="122" t="s">
        <v>705</v>
      </c>
      <c r="D342" s="124"/>
      <c r="E342" s="175">
        <v>30</v>
      </c>
      <c r="F342" s="59">
        <f>+D342*E342</f>
        <v>0</v>
      </c>
    </row>
    <row r="343" spans="2:7" ht="4.5" customHeight="1">
      <c r="B343" s="120"/>
      <c r="C343" s="122"/>
      <c r="D343" s="124"/>
    </row>
    <row r="344" spans="2:7">
      <c r="B344" s="120" t="s">
        <v>459</v>
      </c>
      <c r="C344" s="122" t="s">
        <v>292</v>
      </c>
      <c r="D344" s="124"/>
      <c r="E344" s="175">
        <v>30</v>
      </c>
      <c r="F344" s="59">
        <f>+D344*E344</f>
        <v>0</v>
      </c>
    </row>
    <row r="345" spans="2:7" ht="3.75" customHeight="1">
      <c r="B345" s="120"/>
      <c r="C345" s="122"/>
      <c r="D345" s="124"/>
    </row>
    <row r="346" spans="2:7">
      <c r="B346" s="120" t="s">
        <v>460</v>
      </c>
      <c r="C346" s="122" t="s">
        <v>292</v>
      </c>
      <c r="D346" s="124"/>
      <c r="E346" s="175">
        <v>50</v>
      </c>
      <c r="F346" s="59">
        <f>+D346*E346</f>
        <v>0</v>
      </c>
    </row>
    <row r="347" spans="2:7" ht="3.75" customHeight="1">
      <c r="B347" s="120"/>
      <c r="C347" s="122"/>
      <c r="D347" s="124"/>
    </row>
    <row r="348" spans="2:7" ht="26.4">
      <c r="B348" s="120" t="s">
        <v>461</v>
      </c>
      <c r="C348" s="122" t="s">
        <v>292</v>
      </c>
      <c r="D348" s="124"/>
      <c r="E348" s="175">
        <v>20</v>
      </c>
      <c r="F348" s="59">
        <f>+D348*E348</f>
        <v>0</v>
      </c>
    </row>
    <row r="349" spans="2:7" ht="12.75" customHeight="1">
      <c r="B349" s="120"/>
      <c r="C349" s="122"/>
      <c r="D349" s="124"/>
    </row>
    <row r="350" spans="2:7" ht="12.75" customHeight="1">
      <c r="B350" s="30"/>
      <c r="C350" s="9"/>
      <c r="D350" s="10"/>
      <c r="E350" s="178"/>
      <c r="F350" s="60"/>
      <c r="G350" s="109"/>
    </row>
    <row r="351" spans="2:7" ht="12.75" customHeight="1">
      <c r="B351" s="250" t="s">
        <v>281</v>
      </c>
      <c r="C351" s="251"/>
      <c r="D351" s="251"/>
      <c r="E351" s="252">
        <f>SUM(F40:F349)</f>
        <v>0</v>
      </c>
      <c r="F351" s="252"/>
      <c r="G351" s="103"/>
    </row>
    <row r="352" spans="2:7"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sheetData>
  <mergeCells count="2">
    <mergeCell ref="B351:D351"/>
    <mergeCell ref="E351:F351"/>
  </mergeCells>
  <phoneticPr fontId="0" type="noConversion"/>
  <pageMargins left="0.94488188976377963" right="0.15748031496062992" top="0.98425196850393704" bottom="0.98425196850393704" header="0.51181102362204722" footer="0.51181102362204722"/>
  <pageSetup paperSize="9" firstPageNumber="6" orientation="portrait" useFirstPageNumber="1" horizontalDpi="300" verticalDpi="300" r:id="rId1"/>
  <headerFooter alignWithMargins="0">
    <oddFooter>&amp;C&amp;F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11"/>
  <sheetViews>
    <sheetView tabSelected="1" view="pageBreakPreview" zoomScale="75" zoomScaleNormal="100" zoomScaleSheetLayoutView="75" workbookViewId="0">
      <selection activeCell="J6" sqref="J6"/>
    </sheetView>
  </sheetViews>
  <sheetFormatPr defaultColWidth="8.88671875" defaultRowHeight="12"/>
  <cols>
    <col min="1" max="1" width="0.88671875" style="206" customWidth="1"/>
    <col min="2" max="2" width="7.6640625" style="202" customWidth="1"/>
    <col min="3" max="3" width="55.6640625" style="203" customWidth="1"/>
    <col min="4" max="4" width="21.33203125" style="204" customWidth="1"/>
    <col min="5" max="5" width="11.109375" style="236" bestFit="1" customWidth="1"/>
    <col min="6" max="6" width="15.6640625" style="236" customWidth="1"/>
    <col min="7" max="7" width="15.6640625" style="237" customWidth="1"/>
    <col min="8" max="8" width="15.5546875" style="238" customWidth="1"/>
    <col min="9" max="9" width="11.6640625" style="209" hidden="1" customWidth="1"/>
    <col min="10" max="10" width="31.44140625" style="210" customWidth="1"/>
    <col min="11" max="13" width="8.88671875" style="206"/>
    <col min="14" max="14" width="18.33203125" style="206" customWidth="1"/>
    <col min="15" max="16384" width="8.88671875" style="206"/>
  </cols>
  <sheetData>
    <row r="1" spans="2:10" ht="18">
      <c r="B1" s="263" t="s">
        <v>1956</v>
      </c>
      <c r="C1" s="263"/>
      <c r="D1" s="263"/>
      <c r="E1" s="263"/>
      <c r="F1" s="263"/>
      <c r="G1" s="263"/>
      <c r="H1" s="263"/>
      <c r="I1" s="263"/>
      <c r="J1" s="263"/>
    </row>
    <row r="2" spans="2:10">
      <c r="B2" s="191"/>
      <c r="C2" s="192"/>
      <c r="D2" s="192"/>
      <c r="E2" s="207"/>
      <c r="F2" s="207"/>
      <c r="G2" s="207"/>
      <c r="H2" s="208"/>
    </row>
    <row r="3" spans="2:10" s="217" customFormat="1" ht="24">
      <c r="B3" s="211" t="s">
        <v>1948</v>
      </c>
      <c r="C3" s="212" t="s">
        <v>274</v>
      </c>
      <c r="D3" s="212" t="s">
        <v>1949</v>
      </c>
      <c r="E3" s="213" t="s">
        <v>1950</v>
      </c>
      <c r="F3" s="213" t="s">
        <v>1951</v>
      </c>
      <c r="G3" s="213" t="s">
        <v>1952</v>
      </c>
      <c r="H3" s="214" t="s">
        <v>1953</v>
      </c>
      <c r="I3" s="215" t="s">
        <v>278</v>
      </c>
      <c r="J3" s="216"/>
    </row>
    <row r="4" spans="2:10">
      <c r="B4" s="261"/>
      <c r="C4" s="261"/>
      <c r="D4" s="261"/>
      <c r="E4" s="261"/>
      <c r="F4" s="261"/>
      <c r="G4" s="261"/>
      <c r="H4" s="261"/>
      <c r="I4" s="218"/>
    </row>
    <row r="5" spans="2:10" s="221" customFormat="1">
      <c r="B5" s="193" t="s">
        <v>290</v>
      </c>
      <c r="C5" s="262" t="s">
        <v>1986</v>
      </c>
      <c r="D5" s="262"/>
      <c r="E5" s="262"/>
      <c r="F5" s="262"/>
      <c r="G5" s="262"/>
      <c r="H5" s="262"/>
      <c r="I5" s="219"/>
      <c r="J5" s="220"/>
    </row>
    <row r="6" spans="2:10">
      <c r="B6" s="261"/>
      <c r="C6" s="261"/>
      <c r="D6" s="261"/>
      <c r="E6" s="261"/>
      <c r="F6" s="261"/>
      <c r="G6" s="261"/>
      <c r="H6" s="261"/>
      <c r="I6" s="222"/>
    </row>
    <row r="7" spans="2:10" s="225" customFormat="1">
      <c r="B7" s="264" t="s">
        <v>2097</v>
      </c>
      <c r="C7" s="264"/>
      <c r="D7" s="264"/>
      <c r="E7" s="264"/>
      <c r="F7" s="264"/>
      <c r="G7" s="264"/>
      <c r="H7" s="264"/>
      <c r="I7" s="223"/>
      <c r="J7" s="224"/>
    </row>
    <row r="8" spans="2:10" s="225" customFormat="1">
      <c r="B8" s="264"/>
      <c r="C8" s="264"/>
      <c r="D8" s="264"/>
      <c r="E8" s="264"/>
      <c r="F8" s="264"/>
      <c r="G8" s="264"/>
      <c r="H8" s="264"/>
      <c r="I8" s="223"/>
      <c r="J8" s="224"/>
    </row>
    <row r="9" spans="2:10" s="225" customFormat="1" ht="24" customHeight="1">
      <c r="B9" s="264"/>
      <c r="C9" s="264"/>
      <c r="D9" s="264"/>
      <c r="E9" s="264"/>
      <c r="F9" s="264"/>
      <c r="G9" s="264"/>
      <c r="H9" s="264"/>
      <c r="I9" s="223"/>
      <c r="J9" s="224"/>
    </row>
    <row r="10" spans="2:10" s="225" customFormat="1" ht="12.75" customHeight="1">
      <c r="B10" s="194"/>
      <c r="C10" s="194"/>
      <c r="D10" s="194"/>
      <c r="E10" s="194"/>
      <c r="F10" s="194"/>
      <c r="G10" s="194"/>
      <c r="H10" s="194"/>
      <c r="I10" s="223"/>
      <c r="J10" s="224"/>
    </row>
    <row r="11" spans="2:10" s="225" customFormat="1" ht="24.75" customHeight="1">
      <c r="B11" s="195"/>
      <c r="C11" s="195"/>
      <c r="D11" s="195"/>
      <c r="E11" s="195"/>
      <c r="F11" s="195"/>
      <c r="G11" s="195"/>
      <c r="H11" s="195"/>
      <c r="I11" s="223"/>
      <c r="J11" s="224"/>
    </row>
    <row r="12" spans="2:10">
      <c r="B12" s="205" t="s">
        <v>1988</v>
      </c>
      <c r="C12" s="260" t="s">
        <v>1957</v>
      </c>
      <c r="D12" s="260"/>
      <c r="E12" s="260"/>
      <c r="F12" s="260"/>
      <c r="G12" s="260"/>
      <c r="H12" s="260"/>
      <c r="I12" s="226"/>
    </row>
    <row r="13" spans="2:10">
      <c r="B13" s="194"/>
      <c r="C13" s="194"/>
      <c r="D13" s="194"/>
      <c r="E13" s="194"/>
      <c r="F13" s="194"/>
      <c r="G13" s="194"/>
      <c r="H13" s="194"/>
      <c r="I13" s="222"/>
    </row>
    <row r="14" spans="2:10">
      <c r="B14" s="257" t="s">
        <v>1989</v>
      </c>
      <c r="C14" s="196" t="s">
        <v>1958</v>
      </c>
      <c r="D14" s="258"/>
      <c r="E14" s="227"/>
      <c r="F14" s="228"/>
      <c r="G14" s="228"/>
      <c r="H14" s="229"/>
      <c r="I14" s="230"/>
      <c r="J14" s="265"/>
    </row>
    <row r="15" spans="2:10" ht="156">
      <c r="B15" s="257"/>
      <c r="C15" s="200" t="s">
        <v>2086</v>
      </c>
      <c r="D15" s="259"/>
      <c r="E15" s="231"/>
      <c r="F15" s="232"/>
      <c r="G15" s="232"/>
      <c r="H15" s="233"/>
      <c r="I15" s="230"/>
      <c r="J15" s="265"/>
    </row>
    <row r="16" spans="2:10">
      <c r="B16" s="257"/>
      <c r="C16" s="197" t="s">
        <v>1947</v>
      </c>
      <c r="D16" s="198"/>
      <c r="E16" s="230" t="s">
        <v>1954</v>
      </c>
      <c r="F16" s="230">
        <v>1</v>
      </c>
      <c r="G16" s="234"/>
      <c r="H16" s="201">
        <f>F16*G16</f>
        <v>0</v>
      </c>
      <c r="I16" s="230"/>
      <c r="J16" s="265"/>
    </row>
    <row r="17" spans="2:10" s="225" customFormat="1">
      <c r="B17" s="194"/>
      <c r="C17" s="194"/>
      <c r="D17" s="194"/>
      <c r="E17" s="194"/>
      <c r="F17" s="194"/>
      <c r="G17" s="194"/>
      <c r="H17" s="194"/>
      <c r="I17" s="223"/>
      <c r="J17" s="224"/>
    </row>
    <row r="18" spans="2:10">
      <c r="B18" s="257" t="s">
        <v>1990</v>
      </c>
      <c r="C18" s="196" t="s">
        <v>2087</v>
      </c>
      <c r="D18" s="258"/>
      <c r="E18" s="227"/>
      <c r="F18" s="228"/>
      <c r="G18" s="228"/>
      <c r="H18" s="229"/>
      <c r="I18" s="230"/>
      <c r="J18" s="265"/>
    </row>
    <row r="19" spans="2:10" ht="84">
      <c r="B19" s="257"/>
      <c r="C19" s="197" t="s">
        <v>2088</v>
      </c>
      <c r="D19" s="259"/>
      <c r="E19" s="231"/>
      <c r="F19" s="232"/>
      <c r="G19" s="232"/>
      <c r="H19" s="233"/>
      <c r="I19" s="230"/>
      <c r="J19" s="265"/>
    </row>
    <row r="20" spans="2:10">
      <c r="B20" s="257"/>
      <c r="C20" s="197" t="s">
        <v>1947</v>
      </c>
      <c r="D20" s="198"/>
      <c r="E20" s="230" t="s">
        <v>1954</v>
      </c>
      <c r="F20" s="230">
        <v>2</v>
      </c>
      <c r="G20" s="234"/>
      <c r="H20" s="201">
        <f>SUM(F20*G20)</f>
        <v>0</v>
      </c>
      <c r="I20" s="230"/>
      <c r="J20" s="265"/>
    </row>
    <row r="21" spans="2:10" s="225" customFormat="1" ht="12.75" customHeight="1">
      <c r="B21" s="194"/>
      <c r="C21" s="194"/>
      <c r="D21" s="194"/>
      <c r="E21" s="194"/>
      <c r="F21" s="194"/>
      <c r="G21" s="194"/>
      <c r="H21" s="194"/>
      <c r="I21" s="223"/>
      <c r="J21" s="224"/>
    </row>
    <row r="22" spans="2:10">
      <c r="B22" s="257" t="s">
        <v>1991</v>
      </c>
      <c r="C22" s="196" t="s">
        <v>1960</v>
      </c>
      <c r="D22" s="258"/>
      <c r="E22" s="227"/>
      <c r="F22" s="228"/>
      <c r="G22" s="228"/>
      <c r="H22" s="229"/>
      <c r="I22" s="230"/>
      <c r="J22" s="265"/>
    </row>
    <row r="23" spans="2:10" ht="48">
      <c r="B23" s="257"/>
      <c r="C23" s="188" t="s">
        <v>1961</v>
      </c>
      <c r="D23" s="259"/>
      <c r="E23" s="231"/>
      <c r="F23" s="232"/>
      <c r="G23" s="232"/>
      <c r="H23" s="233"/>
      <c r="I23" s="230"/>
      <c r="J23" s="265"/>
    </row>
    <row r="24" spans="2:10">
      <c r="B24" s="257"/>
      <c r="C24" s="197" t="s">
        <v>1947</v>
      </c>
      <c r="D24" s="198"/>
      <c r="E24" s="230" t="s">
        <v>1954</v>
      </c>
      <c r="F24" s="230">
        <v>1</v>
      </c>
      <c r="G24" s="234"/>
      <c r="H24" s="201">
        <f>F24*G24</f>
        <v>0</v>
      </c>
      <c r="I24" s="230"/>
      <c r="J24" s="265"/>
    </row>
    <row r="25" spans="2:10">
      <c r="B25" s="194"/>
      <c r="C25" s="194"/>
      <c r="D25" s="194"/>
      <c r="E25" s="194"/>
      <c r="F25" s="194"/>
      <c r="G25" s="194"/>
      <c r="H25" s="194"/>
      <c r="I25" s="223"/>
    </row>
    <row r="26" spans="2:10">
      <c r="B26" s="257" t="s">
        <v>1992</v>
      </c>
      <c r="C26" s="196" t="s">
        <v>1962</v>
      </c>
      <c r="D26" s="258"/>
      <c r="E26" s="227"/>
      <c r="F26" s="228"/>
      <c r="G26" s="228"/>
      <c r="H26" s="229"/>
      <c r="I26" s="230"/>
      <c r="J26" s="265"/>
    </row>
    <row r="27" spans="2:10" ht="48">
      <c r="B27" s="257"/>
      <c r="C27" s="189" t="s">
        <v>2089</v>
      </c>
      <c r="D27" s="259"/>
      <c r="E27" s="231"/>
      <c r="F27" s="232"/>
      <c r="G27" s="232"/>
      <c r="H27" s="233"/>
      <c r="I27" s="230"/>
      <c r="J27" s="265"/>
    </row>
    <row r="28" spans="2:10">
      <c r="B28" s="257"/>
      <c r="C28" s="197" t="s">
        <v>1947</v>
      </c>
      <c r="D28" s="198"/>
      <c r="E28" s="230" t="s">
        <v>1954</v>
      </c>
      <c r="F28" s="230">
        <v>1</v>
      </c>
      <c r="G28" s="234"/>
      <c r="H28" s="201">
        <f>F28*G28</f>
        <v>0</v>
      </c>
      <c r="I28" s="230"/>
      <c r="J28" s="265"/>
    </row>
    <row r="29" spans="2:10">
      <c r="B29" s="194"/>
      <c r="C29" s="194"/>
      <c r="D29" s="194"/>
      <c r="E29" s="194"/>
      <c r="F29" s="194"/>
      <c r="G29" s="194"/>
      <c r="H29" s="194"/>
      <c r="I29" s="223"/>
    </row>
    <row r="30" spans="2:10">
      <c r="B30" s="257" t="s">
        <v>1993</v>
      </c>
      <c r="C30" s="196" t="s">
        <v>1963</v>
      </c>
      <c r="D30" s="258"/>
      <c r="E30" s="227"/>
      <c r="F30" s="228"/>
      <c r="G30" s="228"/>
      <c r="H30" s="229"/>
      <c r="I30" s="230"/>
      <c r="J30" s="265"/>
    </row>
    <row r="31" spans="2:10" ht="84">
      <c r="B31" s="257"/>
      <c r="C31" s="190" t="s">
        <v>2090</v>
      </c>
      <c r="D31" s="259"/>
      <c r="E31" s="231"/>
      <c r="F31" s="232"/>
      <c r="G31" s="232"/>
      <c r="H31" s="233"/>
      <c r="I31" s="230"/>
      <c r="J31" s="265"/>
    </row>
    <row r="32" spans="2:10">
      <c r="B32" s="257"/>
      <c r="C32" s="197" t="s">
        <v>1947</v>
      </c>
      <c r="D32" s="198"/>
      <c r="E32" s="230" t="s">
        <v>1954</v>
      </c>
      <c r="F32" s="230">
        <v>1</v>
      </c>
      <c r="G32" s="234"/>
      <c r="H32" s="201">
        <f>F32*G32</f>
        <v>0</v>
      </c>
      <c r="I32" s="230"/>
      <c r="J32" s="265"/>
    </row>
    <row r="33" spans="2:10">
      <c r="B33" s="194"/>
      <c r="C33" s="194"/>
      <c r="D33" s="194"/>
      <c r="E33" s="194"/>
      <c r="F33" s="194"/>
      <c r="G33" s="194"/>
      <c r="H33" s="194"/>
      <c r="I33" s="223"/>
    </row>
    <row r="34" spans="2:10">
      <c r="B34" s="257" t="s">
        <v>1994</v>
      </c>
      <c r="C34" s="196" t="s">
        <v>1964</v>
      </c>
      <c r="D34" s="258"/>
      <c r="E34" s="227"/>
      <c r="F34" s="228"/>
      <c r="G34" s="228"/>
      <c r="H34" s="229"/>
      <c r="I34" s="230"/>
      <c r="J34" s="265"/>
    </row>
    <row r="35" spans="2:10" ht="84">
      <c r="B35" s="257"/>
      <c r="C35" s="190" t="s">
        <v>2091</v>
      </c>
      <c r="D35" s="259"/>
      <c r="E35" s="231"/>
      <c r="F35" s="232"/>
      <c r="G35" s="232"/>
      <c r="H35" s="233"/>
      <c r="I35" s="230"/>
      <c r="J35" s="265"/>
    </row>
    <row r="36" spans="2:10">
      <c r="B36" s="257"/>
      <c r="C36" s="197" t="s">
        <v>1947</v>
      </c>
      <c r="D36" s="198"/>
      <c r="E36" s="230" t="s">
        <v>1954</v>
      </c>
      <c r="F36" s="230">
        <v>5</v>
      </c>
      <c r="G36" s="234"/>
      <c r="H36" s="201">
        <f>F36*G36</f>
        <v>0</v>
      </c>
      <c r="I36" s="230"/>
      <c r="J36" s="265"/>
    </row>
    <row r="37" spans="2:10">
      <c r="B37" s="194"/>
      <c r="C37" s="194"/>
      <c r="D37" s="194"/>
      <c r="E37" s="194"/>
      <c r="F37" s="194"/>
      <c r="G37" s="194"/>
      <c r="H37" s="194"/>
      <c r="I37" s="223"/>
    </row>
    <row r="38" spans="2:10">
      <c r="B38" s="257" t="s">
        <v>1995</v>
      </c>
      <c r="C38" s="196" t="s">
        <v>1965</v>
      </c>
      <c r="D38" s="258"/>
      <c r="E38" s="227"/>
      <c r="F38" s="228"/>
      <c r="G38" s="228"/>
      <c r="H38" s="229"/>
      <c r="I38" s="230"/>
      <c r="J38" s="265"/>
    </row>
    <row r="39" spans="2:10" ht="48">
      <c r="B39" s="257"/>
      <c r="C39" s="190" t="s">
        <v>1966</v>
      </c>
      <c r="D39" s="259"/>
      <c r="E39" s="231"/>
      <c r="F39" s="232"/>
      <c r="G39" s="232"/>
      <c r="H39" s="233"/>
      <c r="I39" s="230"/>
      <c r="J39" s="265"/>
    </row>
    <row r="40" spans="2:10">
      <c r="B40" s="257"/>
      <c r="C40" s="197" t="s">
        <v>1947</v>
      </c>
      <c r="D40" s="198"/>
      <c r="E40" s="230" t="s">
        <v>1954</v>
      </c>
      <c r="F40" s="230">
        <v>3</v>
      </c>
      <c r="G40" s="234"/>
      <c r="H40" s="201">
        <f>F40*G40</f>
        <v>0</v>
      </c>
      <c r="I40" s="230"/>
      <c r="J40" s="265"/>
    </row>
    <row r="41" spans="2:10">
      <c r="B41" s="194"/>
      <c r="C41" s="194"/>
      <c r="D41" s="194"/>
      <c r="E41" s="194"/>
      <c r="F41" s="194"/>
      <c r="G41" s="194"/>
      <c r="H41" s="194"/>
      <c r="I41" s="223"/>
    </row>
    <row r="42" spans="2:10">
      <c r="B42" s="257" t="s">
        <v>1996</v>
      </c>
      <c r="C42" s="196" t="s">
        <v>1967</v>
      </c>
      <c r="D42" s="258"/>
      <c r="E42" s="227"/>
      <c r="F42" s="228"/>
      <c r="G42" s="228"/>
      <c r="H42" s="229"/>
      <c r="I42" s="230"/>
      <c r="J42" s="265"/>
    </row>
    <row r="43" spans="2:10" ht="24">
      <c r="B43" s="257"/>
      <c r="C43" s="190" t="s">
        <v>1968</v>
      </c>
      <c r="D43" s="259"/>
      <c r="E43" s="231"/>
      <c r="F43" s="232"/>
      <c r="G43" s="232"/>
      <c r="H43" s="233"/>
      <c r="I43" s="230"/>
      <c r="J43" s="265"/>
    </row>
    <row r="44" spans="2:10">
      <c r="B44" s="257"/>
      <c r="C44" s="197" t="s">
        <v>1947</v>
      </c>
      <c r="D44" s="198"/>
      <c r="E44" s="230" t="s">
        <v>1954</v>
      </c>
      <c r="F44" s="230">
        <v>3</v>
      </c>
      <c r="G44" s="234"/>
      <c r="H44" s="201">
        <f>F44*G44</f>
        <v>0</v>
      </c>
      <c r="I44" s="230"/>
      <c r="J44" s="265"/>
    </row>
    <row r="45" spans="2:10">
      <c r="B45" s="194"/>
      <c r="C45" s="194"/>
      <c r="D45" s="194"/>
      <c r="E45" s="194"/>
      <c r="F45" s="194"/>
      <c r="G45" s="194"/>
      <c r="H45" s="194"/>
      <c r="I45" s="223"/>
    </row>
    <row r="46" spans="2:10">
      <c r="B46" s="257" t="s">
        <v>1997</v>
      </c>
      <c r="C46" s="196" t="s">
        <v>1975</v>
      </c>
      <c r="D46" s="258"/>
      <c r="E46" s="227"/>
      <c r="F46" s="228"/>
      <c r="G46" s="228"/>
      <c r="H46" s="229"/>
      <c r="I46" s="230"/>
      <c r="J46" s="265"/>
    </row>
    <row r="47" spans="2:10" ht="72">
      <c r="B47" s="257"/>
      <c r="C47" s="190" t="s">
        <v>1969</v>
      </c>
      <c r="D47" s="259"/>
      <c r="E47" s="231"/>
      <c r="F47" s="232"/>
      <c r="G47" s="232"/>
      <c r="H47" s="233"/>
      <c r="I47" s="230"/>
      <c r="J47" s="265"/>
    </row>
    <row r="48" spans="2:10">
      <c r="B48" s="257"/>
      <c r="C48" s="197" t="s">
        <v>1947</v>
      </c>
      <c r="D48" s="198"/>
      <c r="E48" s="230" t="s">
        <v>1954</v>
      </c>
      <c r="F48" s="230">
        <v>2</v>
      </c>
      <c r="G48" s="234"/>
      <c r="H48" s="201">
        <f>F48*G48</f>
        <v>0</v>
      </c>
      <c r="I48" s="230"/>
      <c r="J48" s="265"/>
    </row>
    <row r="49" spans="2:10">
      <c r="B49" s="194"/>
      <c r="C49" s="194"/>
      <c r="D49" s="194"/>
      <c r="E49" s="194"/>
      <c r="F49" s="194"/>
      <c r="G49" s="194"/>
      <c r="H49" s="194"/>
      <c r="I49" s="223"/>
    </row>
    <row r="50" spans="2:10">
      <c r="B50" s="257" t="s">
        <v>1998</v>
      </c>
      <c r="C50" s="196" t="s">
        <v>2095</v>
      </c>
      <c r="D50" s="258"/>
      <c r="E50" s="227"/>
      <c r="F50" s="228"/>
      <c r="G50" s="228"/>
      <c r="H50" s="229"/>
      <c r="I50" s="230"/>
      <c r="J50" s="265"/>
    </row>
    <row r="51" spans="2:10" ht="72">
      <c r="B51" s="257"/>
      <c r="C51" s="190" t="s">
        <v>1970</v>
      </c>
      <c r="D51" s="259"/>
      <c r="E51" s="231"/>
      <c r="F51" s="232"/>
      <c r="G51" s="232"/>
      <c r="H51" s="233"/>
      <c r="I51" s="230"/>
      <c r="J51" s="265"/>
    </row>
    <row r="52" spans="2:10">
      <c r="B52" s="257"/>
      <c r="C52" s="197" t="s">
        <v>1947</v>
      </c>
      <c r="D52" s="198"/>
      <c r="E52" s="230" t="s">
        <v>1954</v>
      </c>
      <c r="F52" s="230">
        <v>1</v>
      </c>
      <c r="G52" s="234"/>
      <c r="H52" s="201">
        <f>F52*G52</f>
        <v>0</v>
      </c>
      <c r="I52" s="230"/>
      <c r="J52" s="265"/>
    </row>
    <row r="53" spans="2:10">
      <c r="B53" s="194"/>
      <c r="C53" s="194"/>
      <c r="D53" s="194"/>
      <c r="E53" s="194"/>
      <c r="F53" s="194"/>
      <c r="G53" s="194"/>
      <c r="H53" s="194"/>
      <c r="I53" s="223"/>
    </row>
    <row r="54" spans="2:10">
      <c r="B54" s="257" t="s">
        <v>1999</v>
      </c>
      <c r="C54" s="196" t="s">
        <v>2094</v>
      </c>
      <c r="D54" s="258"/>
      <c r="E54" s="227"/>
      <c r="F54" s="228"/>
      <c r="G54" s="228"/>
      <c r="H54" s="229"/>
      <c r="I54" s="230"/>
      <c r="J54" s="265"/>
    </row>
    <row r="55" spans="2:10" ht="60">
      <c r="B55" s="257"/>
      <c r="C55" s="190" t="s">
        <v>1971</v>
      </c>
      <c r="D55" s="259"/>
      <c r="E55" s="231"/>
      <c r="F55" s="232"/>
      <c r="G55" s="232"/>
      <c r="H55" s="233"/>
      <c r="I55" s="230"/>
      <c r="J55" s="265"/>
    </row>
    <row r="56" spans="2:10">
      <c r="B56" s="257"/>
      <c r="C56" s="197" t="s">
        <v>1947</v>
      </c>
      <c r="D56" s="198"/>
      <c r="E56" s="230" t="s">
        <v>1954</v>
      </c>
      <c r="F56" s="230">
        <v>1</v>
      </c>
      <c r="G56" s="234"/>
      <c r="H56" s="201">
        <f>F56*G56</f>
        <v>0</v>
      </c>
      <c r="I56" s="230"/>
      <c r="J56" s="265"/>
    </row>
    <row r="57" spans="2:10">
      <c r="B57" s="194"/>
      <c r="C57" s="194"/>
      <c r="D57" s="194"/>
      <c r="E57" s="194"/>
      <c r="F57" s="194"/>
      <c r="G57" s="194"/>
      <c r="H57" s="194"/>
      <c r="I57" s="223"/>
    </row>
    <row r="58" spans="2:10">
      <c r="B58" s="257" t="s">
        <v>2000</v>
      </c>
      <c r="C58" s="196" t="s">
        <v>2093</v>
      </c>
      <c r="D58" s="258"/>
      <c r="E58" s="227"/>
      <c r="F58" s="228"/>
      <c r="G58" s="228"/>
      <c r="H58" s="229"/>
      <c r="I58" s="230"/>
      <c r="J58" s="265"/>
    </row>
    <row r="59" spans="2:10" ht="60">
      <c r="B59" s="257"/>
      <c r="C59" s="190" t="s">
        <v>1972</v>
      </c>
      <c r="D59" s="259"/>
      <c r="E59" s="231"/>
      <c r="F59" s="232"/>
      <c r="G59" s="232"/>
      <c r="H59" s="233"/>
      <c r="I59" s="230"/>
      <c r="J59" s="265"/>
    </row>
    <row r="60" spans="2:10">
      <c r="B60" s="257"/>
      <c r="C60" s="197" t="s">
        <v>1947</v>
      </c>
      <c r="D60" s="198"/>
      <c r="E60" s="230" t="s">
        <v>1954</v>
      </c>
      <c r="F60" s="230">
        <v>2</v>
      </c>
      <c r="G60" s="234"/>
      <c r="H60" s="201">
        <f>F60*G60</f>
        <v>0</v>
      </c>
      <c r="I60" s="230"/>
      <c r="J60" s="265"/>
    </row>
    <row r="61" spans="2:10">
      <c r="B61" s="194"/>
      <c r="C61" s="194"/>
      <c r="D61" s="194"/>
      <c r="E61" s="194"/>
      <c r="F61" s="194"/>
      <c r="G61" s="194"/>
      <c r="H61" s="194"/>
      <c r="I61" s="223"/>
    </row>
    <row r="62" spans="2:10">
      <c r="B62" s="257" t="s">
        <v>2001</v>
      </c>
      <c r="C62" s="196" t="s">
        <v>2092</v>
      </c>
      <c r="D62" s="258"/>
      <c r="E62" s="227"/>
      <c r="F62" s="228"/>
      <c r="G62" s="228"/>
      <c r="H62" s="229"/>
      <c r="I62" s="230"/>
      <c r="J62" s="265"/>
    </row>
    <row r="63" spans="2:10" ht="48">
      <c r="B63" s="257"/>
      <c r="C63" s="249" t="s">
        <v>1973</v>
      </c>
      <c r="D63" s="259"/>
      <c r="E63" s="231"/>
      <c r="F63" s="232"/>
      <c r="G63" s="232"/>
      <c r="H63" s="233"/>
      <c r="I63" s="230"/>
      <c r="J63" s="265"/>
    </row>
    <row r="64" spans="2:10">
      <c r="B64" s="257"/>
      <c r="C64" s="197" t="s">
        <v>1947</v>
      </c>
      <c r="D64" s="198"/>
      <c r="E64" s="230" t="s">
        <v>1954</v>
      </c>
      <c r="F64" s="230">
        <v>2</v>
      </c>
      <c r="G64" s="234"/>
      <c r="H64" s="201">
        <f>F64*G64</f>
        <v>0</v>
      </c>
      <c r="I64" s="230"/>
      <c r="J64" s="265"/>
    </row>
    <row r="65" spans="2:10">
      <c r="B65" s="194"/>
      <c r="C65" s="194"/>
      <c r="D65" s="194"/>
      <c r="E65" s="194"/>
      <c r="F65" s="194"/>
      <c r="G65" s="194"/>
      <c r="H65" s="194"/>
      <c r="I65" s="223"/>
    </row>
    <row r="66" spans="2:10">
      <c r="B66" s="257" t="s">
        <v>2002</v>
      </c>
      <c r="C66" s="196" t="s">
        <v>2096</v>
      </c>
      <c r="D66" s="258"/>
      <c r="E66" s="227"/>
      <c r="F66" s="228"/>
      <c r="G66" s="228"/>
      <c r="H66" s="229"/>
      <c r="I66" s="230"/>
      <c r="J66" s="265"/>
    </row>
    <row r="67" spans="2:10" ht="72">
      <c r="B67" s="257"/>
      <c r="C67" s="190" t="s">
        <v>1974</v>
      </c>
      <c r="D67" s="259"/>
      <c r="E67" s="231"/>
      <c r="F67" s="232"/>
      <c r="G67" s="232"/>
      <c r="H67" s="233"/>
      <c r="I67" s="230"/>
      <c r="J67" s="265"/>
    </row>
    <row r="68" spans="2:10">
      <c r="B68" s="257"/>
      <c r="C68" s="197" t="s">
        <v>1947</v>
      </c>
      <c r="D68" s="198"/>
      <c r="E68" s="230" t="s">
        <v>1954</v>
      </c>
      <c r="F68" s="230">
        <v>6</v>
      </c>
      <c r="G68" s="234"/>
      <c r="H68" s="201">
        <f>F68*G68</f>
        <v>0</v>
      </c>
      <c r="I68" s="230"/>
      <c r="J68" s="265"/>
    </row>
    <row r="69" spans="2:10">
      <c r="B69" s="194"/>
      <c r="C69" s="194"/>
      <c r="D69" s="194"/>
      <c r="E69" s="194"/>
      <c r="F69" s="194"/>
      <c r="G69" s="194"/>
      <c r="H69" s="194"/>
      <c r="I69" s="223"/>
    </row>
    <row r="70" spans="2:10">
      <c r="B70" s="257" t="s">
        <v>2003</v>
      </c>
      <c r="C70" s="196" t="s">
        <v>1976</v>
      </c>
      <c r="D70" s="258"/>
      <c r="E70" s="227"/>
      <c r="F70" s="228"/>
      <c r="G70" s="228"/>
      <c r="H70" s="229"/>
      <c r="I70" s="230"/>
      <c r="J70" s="265"/>
    </row>
    <row r="71" spans="2:10" ht="36">
      <c r="B71" s="257"/>
      <c r="C71" s="190" t="s">
        <v>1977</v>
      </c>
      <c r="D71" s="259"/>
      <c r="E71" s="231"/>
      <c r="F71" s="232"/>
      <c r="G71" s="232"/>
      <c r="H71" s="233"/>
      <c r="I71" s="230"/>
      <c r="J71" s="265"/>
    </row>
    <row r="72" spans="2:10">
      <c r="B72" s="257"/>
      <c r="C72" s="197" t="s">
        <v>1947</v>
      </c>
      <c r="D72" s="198"/>
      <c r="E72" s="230" t="s">
        <v>1954</v>
      </c>
      <c r="F72" s="230">
        <v>6</v>
      </c>
      <c r="G72" s="234"/>
      <c r="H72" s="201">
        <f>F72*G72</f>
        <v>0</v>
      </c>
      <c r="I72" s="230"/>
      <c r="J72" s="265"/>
    </row>
    <row r="73" spans="2:10">
      <c r="B73" s="194"/>
      <c r="C73" s="194"/>
      <c r="D73" s="194"/>
      <c r="E73" s="194"/>
      <c r="F73" s="194"/>
      <c r="G73" s="194"/>
      <c r="H73" s="194"/>
      <c r="I73" s="223"/>
    </row>
    <row r="74" spans="2:10">
      <c r="B74" s="257" t="s">
        <v>2004</v>
      </c>
      <c r="C74" s="196" t="s">
        <v>1978</v>
      </c>
      <c r="D74" s="258"/>
      <c r="E74" s="227"/>
      <c r="F74" s="228"/>
      <c r="G74" s="228"/>
      <c r="H74" s="229"/>
      <c r="I74" s="230"/>
      <c r="J74" s="265"/>
    </row>
    <row r="75" spans="2:10" ht="48">
      <c r="B75" s="257"/>
      <c r="C75" s="190" t="s">
        <v>1979</v>
      </c>
      <c r="D75" s="259"/>
      <c r="E75" s="231"/>
      <c r="F75" s="232"/>
      <c r="G75" s="232"/>
      <c r="H75" s="233"/>
      <c r="I75" s="230"/>
      <c r="J75" s="265"/>
    </row>
    <row r="76" spans="2:10">
      <c r="B76" s="257"/>
      <c r="C76" s="197" t="s">
        <v>1947</v>
      </c>
      <c r="D76" s="198"/>
      <c r="E76" s="230" t="s">
        <v>1954</v>
      </c>
      <c r="F76" s="230">
        <v>1</v>
      </c>
      <c r="G76" s="234"/>
      <c r="H76" s="201">
        <f>F76*G76</f>
        <v>0</v>
      </c>
      <c r="I76" s="230"/>
      <c r="J76" s="265"/>
    </row>
    <row r="77" spans="2:10">
      <c r="B77" s="194"/>
      <c r="C77" s="194"/>
      <c r="D77" s="194"/>
      <c r="E77" s="194"/>
      <c r="F77" s="194"/>
      <c r="G77" s="194"/>
      <c r="H77" s="194"/>
      <c r="I77" s="223"/>
    </row>
    <row r="78" spans="2:10">
      <c r="B78" s="257" t="s">
        <v>2005</v>
      </c>
      <c r="C78" s="196" t="s">
        <v>1980</v>
      </c>
      <c r="D78" s="258"/>
      <c r="E78" s="227"/>
      <c r="F78" s="228"/>
      <c r="G78" s="228"/>
      <c r="H78" s="229"/>
      <c r="I78" s="230"/>
      <c r="J78" s="265"/>
    </row>
    <row r="79" spans="2:10" ht="36">
      <c r="B79" s="257"/>
      <c r="C79" s="190" t="s">
        <v>1981</v>
      </c>
      <c r="D79" s="259"/>
      <c r="E79" s="231"/>
      <c r="F79" s="232"/>
      <c r="G79" s="232"/>
      <c r="H79" s="233"/>
      <c r="I79" s="230"/>
      <c r="J79" s="265"/>
    </row>
    <row r="80" spans="2:10">
      <c r="B80" s="257"/>
      <c r="C80" s="197" t="s">
        <v>1947</v>
      </c>
      <c r="D80" s="198"/>
      <c r="E80" s="230" t="s">
        <v>1954</v>
      </c>
      <c r="F80" s="230">
        <v>6</v>
      </c>
      <c r="G80" s="234"/>
      <c r="H80" s="201">
        <f>F80*G80</f>
        <v>0</v>
      </c>
      <c r="I80" s="230"/>
      <c r="J80" s="265"/>
    </row>
    <row r="81" spans="2:10">
      <c r="B81" s="194"/>
      <c r="C81" s="194"/>
      <c r="D81" s="194"/>
      <c r="E81" s="194"/>
      <c r="F81" s="194"/>
      <c r="G81" s="194"/>
      <c r="H81" s="194"/>
      <c r="I81" s="223"/>
    </row>
    <row r="82" spans="2:10">
      <c r="B82" s="257" t="s">
        <v>2006</v>
      </c>
      <c r="C82" s="196" t="s">
        <v>1982</v>
      </c>
      <c r="D82" s="258"/>
      <c r="E82" s="227"/>
      <c r="F82" s="228"/>
      <c r="G82" s="228"/>
      <c r="H82" s="229"/>
      <c r="I82" s="230"/>
      <c r="J82" s="265"/>
    </row>
    <row r="83" spans="2:10" ht="24">
      <c r="B83" s="257"/>
      <c r="C83" s="190" t="s">
        <v>1984</v>
      </c>
      <c r="D83" s="259"/>
      <c r="E83" s="231"/>
      <c r="F83" s="232"/>
      <c r="G83" s="232"/>
      <c r="H83" s="233"/>
      <c r="I83" s="230"/>
      <c r="J83" s="265"/>
    </row>
    <row r="84" spans="2:10">
      <c r="B84" s="257"/>
      <c r="C84" s="197" t="s">
        <v>1947</v>
      </c>
      <c r="D84" s="198"/>
      <c r="E84" s="230" t="s">
        <v>1954</v>
      </c>
      <c r="F84" s="230">
        <v>6</v>
      </c>
      <c r="G84" s="234"/>
      <c r="H84" s="201">
        <f>F84*G84</f>
        <v>0</v>
      </c>
      <c r="I84" s="230"/>
      <c r="J84" s="265"/>
    </row>
    <row r="85" spans="2:10">
      <c r="B85" s="194"/>
      <c r="C85" s="194"/>
      <c r="D85" s="194"/>
      <c r="E85" s="194"/>
      <c r="F85" s="194"/>
      <c r="G85" s="194"/>
      <c r="H85" s="194"/>
      <c r="I85" s="223"/>
    </row>
    <row r="86" spans="2:10">
      <c r="B86" s="257" t="s">
        <v>2007</v>
      </c>
      <c r="C86" s="196" t="s">
        <v>1983</v>
      </c>
      <c r="D86" s="258"/>
      <c r="E86" s="227"/>
      <c r="F86" s="228"/>
      <c r="G86" s="228"/>
      <c r="H86" s="229"/>
      <c r="I86" s="230"/>
      <c r="J86" s="265"/>
    </row>
    <row r="87" spans="2:10" ht="36">
      <c r="B87" s="257"/>
      <c r="C87" s="190" t="s">
        <v>1985</v>
      </c>
      <c r="D87" s="259"/>
      <c r="E87" s="231"/>
      <c r="F87" s="232"/>
      <c r="G87" s="232"/>
      <c r="H87" s="233"/>
      <c r="I87" s="230"/>
      <c r="J87" s="265"/>
    </row>
    <row r="88" spans="2:10">
      <c r="B88" s="257"/>
      <c r="C88" s="197" t="s">
        <v>1947</v>
      </c>
      <c r="D88" s="198"/>
      <c r="E88" s="230" t="s">
        <v>1954</v>
      </c>
      <c r="F88" s="230">
        <v>6</v>
      </c>
      <c r="G88" s="234"/>
      <c r="H88" s="201">
        <f>F88*G88</f>
        <v>0</v>
      </c>
      <c r="I88" s="230"/>
      <c r="J88" s="265"/>
    </row>
    <row r="89" spans="2:10">
      <c r="B89" s="194"/>
      <c r="C89" s="194"/>
      <c r="D89" s="194"/>
      <c r="E89" s="194"/>
      <c r="F89" s="194"/>
      <c r="G89" s="194"/>
      <c r="H89" s="194"/>
      <c r="I89" s="223"/>
    </row>
    <row r="90" spans="2:10">
      <c r="B90" s="270" t="s">
        <v>1959</v>
      </c>
      <c r="C90" s="271"/>
      <c r="D90" s="271"/>
      <c r="E90" s="271"/>
      <c r="F90" s="271"/>
      <c r="G90" s="272"/>
      <c r="H90" s="235">
        <f>SUM(H14:H89)</f>
        <v>0</v>
      </c>
      <c r="I90" s="230"/>
    </row>
    <row r="91" spans="2:10">
      <c r="B91" s="194"/>
      <c r="C91" s="194"/>
      <c r="D91" s="194"/>
      <c r="E91" s="194"/>
      <c r="F91" s="194"/>
      <c r="G91" s="194"/>
      <c r="H91" s="194"/>
      <c r="I91" s="223"/>
    </row>
    <row r="92" spans="2:10">
      <c r="B92" s="194"/>
      <c r="C92" s="194"/>
      <c r="D92" s="194"/>
      <c r="E92" s="194"/>
      <c r="F92" s="194"/>
      <c r="G92" s="194"/>
      <c r="H92" s="194"/>
      <c r="I92" s="223"/>
    </row>
    <row r="93" spans="2:10">
      <c r="B93" s="239" t="s">
        <v>2008</v>
      </c>
      <c r="C93" s="269" t="s">
        <v>2009</v>
      </c>
      <c r="D93" s="269"/>
      <c r="E93" s="269"/>
      <c r="F93" s="269"/>
      <c r="G93" s="269"/>
      <c r="H93" s="269"/>
      <c r="I93" s="226"/>
    </row>
    <row r="94" spans="2:10">
      <c r="B94" s="194"/>
      <c r="C94" s="194"/>
      <c r="D94" s="194"/>
      <c r="E94" s="194"/>
      <c r="F94" s="194"/>
      <c r="G94" s="194"/>
      <c r="H94" s="194"/>
      <c r="I94" s="223"/>
    </row>
    <row r="95" spans="2:10">
      <c r="B95" s="257" t="s">
        <v>2010</v>
      </c>
      <c r="C95" s="196" t="s">
        <v>2011</v>
      </c>
      <c r="D95" s="258"/>
      <c r="E95" s="227"/>
      <c r="F95" s="228"/>
      <c r="G95" s="228"/>
      <c r="H95" s="229"/>
      <c r="I95" s="230"/>
      <c r="J95" s="265"/>
    </row>
    <row r="96" spans="2:10" ht="96">
      <c r="B96" s="257"/>
      <c r="C96" s="242" t="s">
        <v>2012</v>
      </c>
      <c r="D96" s="259"/>
      <c r="E96" s="231"/>
      <c r="F96" s="232"/>
      <c r="G96" s="232"/>
      <c r="H96" s="233"/>
      <c r="I96" s="230"/>
      <c r="J96" s="265"/>
    </row>
    <row r="97" spans="2:10">
      <c r="B97" s="257"/>
      <c r="C97" s="197" t="s">
        <v>1947</v>
      </c>
      <c r="D97" s="198"/>
      <c r="E97" s="230" t="s">
        <v>1954</v>
      </c>
      <c r="F97" s="230">
        <v>7</v>
      </c>
      <c r="G97" s="234"/>
      <c r="H97" s="201">
        <f>F97*G97</f>
        <v>0</v>
      </c>
      <c r="I97" s="230"/>
      <c r="J97" s="265"/>
    </row>
    <row r="98" spans="2:10">
      <c r="B98" s="194"/>
      <c r="C98" s="194"/>
      <c r="D98" s="194"/>
      <c r="E98" s="194"/>
      <c r="F98" s="194"/>
      <c r="G98" s="194"/>
      <c r="H98" s="194"/>
      <c r="I98" s="223"/>
    </row>
    <row r="99" spans="2:10">
      <c r="B99" s="257" t="s">
        <v>2013</v>
      </c>
      <c r="C99" s="196" t="s">
        <v>2014</v>
      </c>
      <c r="D99" s="258"/>
      <c r="E99" s="227"/>
      <c r="F99" s="228"/>
      <c r="G99" s="228"/>
      <c r="H99" s="229"/>
      <c r="I99" s="230"/>
      <c r="J99" s="265"/>
    </row>
    <row r="100" spans="2:10" ht="72">
      <c r="B100" s="257"/>
      <c r="C100" s="243" t="s">
        <v>2015</v>
      </c>
      <c r="D100" s="259"/>
      <c r="E100" s="231"/>
      <c r="F100" s="232"/>
      <c r="G100" s="232"/>
      <c r="H100" s="233"/>
      <c r="I100" s="230"/>
      <c r="J100" s="265"/>
    </row>
    <row r="101" spans="2:10">
      <c r="B101" s="257"/>
      <c r="C101" s="197" t="s">
        <v>1947</v>
      </c>
      <c r="D101" s="198"/>
      <c r="E101" s="230" t="s">
        <v>1954</v>
      </c>
      <c r="F101" s="230">
        <v>4</v>
      </c>
      <c r="G101" s="234"/>
      <c r="H101" s="201">
        <f>F101*G101</f>
        <v>0</v>
      </c>
      <c r="I101" s="230"/>
      <c r="J101" s="265"/>
    </row>
    <row r="102" spans="2:10">
      <c r="B102" s="194"/>
      <c r="C102" s="194"/>
      <c r="D102" s="194"/>
      <c r="E102" s="194"/>
      <c r="F102" s="194"/>
      <c r="G102" s="194"/>
      <c r="H102" s="194"/>
      <c r="I102" s="223"/>
    </row>
    <row r="103" spans="2:10">
      <c r="B103" s="257" t="s">
        <v>2016</v>
      </c>
      <c r="C103" s="196" t="s">
        <v>2017</v>
      </c>
      <c r="D103" s="258"/>
      <c r="E103" s="227"/>
      <c r="F103" s="228"/>
      <c r="G103" s="228"/>
      <c r="H103" s="229"/>
      <c r="I103" s="230"/>
      <c r="J103" s="265"/>
    </row>
    <row r="104" spans="2:10" ht="24">
      <c r="B104" s="257"/>
      <c r="C104" s="243" t="s">
        <v>2018</v>
      </c>
      <c r="D104" s="259"/>
      <c r="E104" s="231"/>
      <c r="F104" s="232"/>
      <c r="G104" s="232"/>
      <c r="H104" s="233"/>
      <c r="I104" s="230"/>
      <c r="J104" s="265"/>
    </row>
    <row r="105" spans="2:10">
      <c r="B105" s="257"/>
      <c r="C105" s="197" t="s">
        <v>1947</v>
      </c>
      <c r="D105" s="198"/>
      <c r="E105" s="230" t="s">
        <v>1954</v>
      </c>
      <c r="F105" s="230">
        <v>2</v>
      </c>
      <c r="G105" s="234"/>
      <c r="H105" s="201">
        <f>F105*G105</f>
        <v>0</v>
      </c>
      <c r="I105" s="230"/>
      <c r="J105" s="265"/>
    </row>
    <row r="106" spans="2:10">
      <c r="B106" s="194"/>
      <c r="C106" s="194"/>
      <c r="D106" s="194"/>
      <c r="E106" s="194"/>
      <c r="F106" s="194"/>
      <c r="G106" s="194"/>
      <c r="H106" s="194"/>
      <c r="I106" s="223"/>
    </row>
    <row r="107" spans="2:10">
      <c r="B107" s="257" t="s">
        <v>2019</v>
      </c>
      <c r="C107" s="196" t="s">
        <v>2020</v>
      </c>
      <c r="D107" s="258"/>
      <c r="E107" s="227"/>
      <c r="F107" s="228"/>
      <c r="G107" s="228"/>
      <c r="H107" s="229"/>
      <c r="I107" s="230"/>
      <c r="J107" s="265"/>
    </row>
    <row r="108" spans="2:10" ht="96">
      <c r="B108" s="257"/>
      <c r="C108" s="248" t="s">
        <v>2025</v>
      </c>
      <c r="D108" s="259"/>
      <c r="E108" s="231"/>
      <c r="F108" s="232"/>
      <c r="G108" s="232"/>
      <c r="H108" s="233"/>
      <c r="I108" s="230"/>
      <c r="J108" s="265"/>
    </row>
    <row r="109" spans="2:10">
      <c r="B109" s="257"/>
      <c r="C109" s="197" t="s">
        <v>1947</v>
      </c>
      <c r="D109" s="198"/>
      <c r="E109" s="230" t="s">
        <v>1954</v>
      </c>
      <c r="F109" s="230">
        <v>4</v>
      </c>
      <c r="G109" s="234"/>
      <c r="H109" s="201">
        <f>F109*G109</f>
        <v>0</v>
      </c>
      <c r="I109" s="230"/>
      <c r="J109" s="265"/>
    </row>
    <row r="110" spans="2:10" ht="12.75" customHeight="1">
      <c r="B110" s="199"/>
      <c r="C110" s="199"/>
      <c r="D110" s="199"/>
      <c r="E110" s="199"/>
      <c r="F110" s="199"/>
      <c r="G110" s="199"/>
      <c r="H110" s="199"/>
      <c r="I110" s="223"/>
    </row>
    <row r="111" spans="2:10">
      <c r="B111" s="257" t="s">
        <v>2027</v>
      </c>
      <c r="C111" s="196" t="s">
        <v>2026</v>
      </c>
      <c r="D111" s="258"/>
      <c r="E111" s="227"/>
      <c r="F111" s="228"/>
      <c r="G111" s="228"/>
      <c r="H111" s="229"/>
      <c r="I111" s="230"/>
      <c r="J111" s="265"/>
    </row>
    <row r="112" spans="2:10" ht="108">
      <c r="B112" s="257"/>
      <c r="C112" s="243" t="s">
        <v>2028</v>
      </c>
      <c r="D112" s="259"/>
      <c r="E112" s="231"/>
      <c r="F112" s="232"/>
      <c r="G112" s="232"/>
      <c r="H112" s="233"/>
      <c r="I112" s="230"/>
      <c r="J112" s="265"/>
    </row>
    <row r="113" spans="2:10">
      <c r="B113" s="257"/>
      <c r="C113" s="197" t="s">
        <v>1947</v>
      </c>
      <c r="D113" s="198"/>
      <c r="E113" s="230" t="s">
        <v>1954</v>
      </c>
      <c r="F113" s="230">
        <v>1</v>
      </c>
      <c r="G113" s="234"/>
      <c r="H113" s="201">
        <f>F113*G113</f>
        <v>0</v>
      </c>
      <c r="I113" s="230"/>
      <c r="J113" s="265"/>
    </row>
    <row r="114" spans="2:10" ht="12.75" customHeight="1">
      <c r="B114" s="199"/>
      <c r="C114" s="199"/>
      <c r="D114" s="199"/>
      <c r="E114" s="199"/>
      <c r="F114" s="199"/>
      <c r="G114" s="199"/>
      <c r="H114" s="199"/>
      <c r="I114" s="223"/>
    </row>
    <row r="115" spans="2:10">
      <c r="B115" s="257" t="s">
        <v>2029</v>
      </c>
      <c r="C115" s="196" t="s">
        <v>2030</v>
      </c>
      <c r="D115" s="258"/>
      <c r="E115" s="227"/>
      <c r="F115" s="228"/>
      <c r="G115" s="228"/>
      <c r="H115" s="229"/>
      <c r="I115" s="230"/>
      <c r="J115" s="265"/>
    </row>
    <row r="116" spans="2:10">
      <c r="B116" s="257"/>
      <c r="C116" s="243" t="s">
        <v>2031</v>
      </c>
      <c r="D116" s="259"/>
      <c r="E116" s="231"/>
      <c r="F116" s="232"/>
      <c r="G116" s="232"/>
      <c r="H116" s="233"/>
      <c r="I116" s="230"/>
      <c r="J116" s="265"/>
    </row>
    <row r="117" spans="2:10">
      <c r="B117" s="257"/>
      <c r="C117" s="197" t="s">
        <v>1947</v>
      </c>
      <c r="D117" s="198"/>
      <c r="E117" s="230" t="s">
        <v>1954</v>
      </c>
      <c r="F117" s="230">
        <v>1</v>
      </c>
      <c r="G117" s="234"/>
      <c r="H117" s="201">
        <f>F117*G117</f>
        <v>0</v>
      </c>
      <c r="I117" s="230"/>
      <c r="J117" s="265"/>
    </row>
    <row r="118" spans="2:10" ht="12.75" customHeight="1">
      <c r="B118" s="199"/>
      <c r="C118" s="199"/>
      <c r="D118" s="199"/>
      <c r="E118" s="199"/>
      <c r="F118" s="199"/>
      <c r="G118" s="199"/>
      <c r="H118" s="199"/>
      <c r="I118" s="223"/>
    </row>
    <row r="119" spans="2:10">
      <c r="B119" s="257" t="s">
        <v>2032</v>
      </c>
      <c r="C119" s="196" t="s">
        <v>2054</v>
      </c>
      <c r="D119" s="258"/>
      <c r="E119" s="227"/>
      <c r="F119" s="228"/>
      <c r="G119" s="228"/>
      <c r="H119" s="229"/>
      <c r="I119" s="230"/>
      <c r="J119" s="265"/>
    </row>
    <row r="120" spans="2:10" ht="48">
      <c r="B120" s="257"/>
      <c r="C120" s="243" t="s">
        <v>2033</v>
      </c>
      <c r="D120" s="259"/>
      <c r="E120" s="231"/>
      <c r="F120" s="232"/>
      <c r="G120" s="232"/>
      <c r="H120" s="233"/>
      <c r="I120" s="230"/>
      <c r="J120" s="265"/>
    </row>
    <row r="121" spans="2:10">
      <c r="B121" s="257"/>
      <c r="C121" s="197" t="s">
        <v>1955</v>
      </c>
      <c r="D121" s="198"/>
      <c r="E121" s="230" t="s">
        <v>1954</v>
      </c>
      <c r="F121" s="230">
        <v>4</v>
      </c>
      <c r="G121" s="234"/>
      <c r="H121" s="201">
        <f>F121*G121</f>
        <v>0</v>
      </c>
      <c r="I121" s="230"/>
      <c r="J121" s="265"/>
    </row>
    <row r="122" spans="2:10" ht="12.75" customHeight="1">
      <c r="B122" s="199"/>
      <c r="C122" s="199"/>
      <c r="D122" s="199"/>
      <c r="E122" s="199"/>
      <c r="F122" s="199"/>
      <c r="G122" s="199"/>
      <c r="H122" s="199"/>
      <c r="I122" s="223"/>
    </row>
    <row r="123" spans="2:10">
      <c r="B123" s="257" t="s">
        <v>2034</v>
      </c>
      <c r="C123" s="196" t="s">
        <v>2035</v>
      </c>
      <c r="D123" s="258"/>
      <c r="E123" s="227"/>
      <c r="F123" s="228"/>
      <c r="G123" s="228"/>
      <c r="H123" s="229"/>
      <c r="I123" s="230"/>
      <c r="J123" s="265"/>
    </row>
    <row r="124" spans="2:10" ht="96">
      <c r="B124" s="257"/>
      <c r="C124" s="248" t="s">
        <v>2036</v>
      </c>
      <c r="D124" s="259"/>
      <c r="E124" s="231"/>
      <c r="F124" s="232"/>
      <c r="G124" s="232"/>
      <c r="H124" s="233"/>
      <c r="I124" s="230"/>
      <c r="J124" s="265"/>
    </row>
    <row r="125" spans="2:10">
      <c r="B125" s="257"/>
      <c r="C125" s="197" t="s">
        <v>1947</v>
      </c>
      <c r="D125" s="198"/>
      <c r="E125" s="230" t="s">
        <v>1954</v>
      </c>
      <c r="F125" s="230">
        <v>3</v>
      </c>
      <c r="G125" s="234"/>
      <c r="H125" s="201">
        <f>F125*G125</f>
        <v>0</v>
      </c>
      <c r="I125" s="230"/>
      <c r="J125" s="265"/>
    </row>
    <row r="126" spans="2:10" ht="12.75" customHeight="1">
      <c r="B126" s="199"/>
      <c r="C126" s="199"/>
      <c r="D126" s="199"/>
      <c r="E126" s="199"/>
      <c r="F126" s="199"/>
      <c r="G126" s="199"/>
      <c r="H126" s="199"/>
      <c r="I126" s="223"/>
    </row>
    <row r="127" spans="2:10">
      <c r="B127" s="257" t="s">
        <v>2037</v>
      </c>
      <c r="C127" s="196" t="s">
        <v>2038</v>
      </c>
      <c r="D127" s="258"/>
      <c r="E127" s="227"/>
      <c r="F127" s="228"/>
      <c r="G127" s="228"/>
      <c r="H127" s="229"/>
      <c r="I127" s="230"/>
      <c r="J127" s="265"/>
    </row>
    <row r="128" spans="2:10" ht="120">
      <c r="B128" s="257"/>
      <c r="C128" s="248" t="s">
        <v>2039</v>
      </c>
      <c r="D128" s="259"/>
      <c r="E128" s="231"/>
      <c r="F128" s="232"/>
      <c r="G128" s="232"/>
      <c r="H128" s="233"/>
      <c r="I128" s="230"/>
      <c r="J128" s="265"/>
    </row>
    <row r="129" spans="2:10">
      <c r="B129" s="257"/>
      <c r="C129" s="197" t="s">
        <v>1947</v>
      </c>
      <c r="D129" s="198"/>
      <c r="E129" s="230" t="s">
        <v>1954</v>
      </c>
      <c r="F129" s="230">
        <v>3</v>
      </c>
      <c r="G129" s="234"/>
      <c r="H129" s="201">
        <f>F129*G129</f>
        <v>0</v>
      </c>
      <c r="I129" s="230"/>
      <c r="J129" s="265"/>
    </row>
    <row r="130" spans="2:10" ht="12.75" customHeight="1">
      <c r="B130" s="199"/>
      <c r="C130" s="199"/>
      <c r="D130" s="199"/>
      <c r="E130" s="199"/>
      <c r="F130" s="199"/>
      <c r="G130" s="199"/>
      <c r="H130" s="199"/>
      <c r="I130" s="223"/>
    </row>
    <row r="131" spans="2:10">
      <c r="B131" s="257" t="s">
        <v>2040</v>
      </c>
      <c r="C131" s="196" t="s">
        <v>2041</v>
      </c>
      <c r="D131" s="258"/>
      <c r="E131" s="227"/>
      <c r="F131" s="228"/>
      <c r="G131" s="228"/>
      <c r="H131" s="229"/>
      <c r="I131" s="230"/>
      <c r="J131" s="265"/>
    </row>
    <row r="132" spans="2:10" ht="48">
      <c r="B132" s="257"/>
      <c r="C132" s="243" t="s">
        <v>2042</v>
      </c>
      <c r="D132" s="259"/>
      <c r="E132" s="231"/>
      <c r="F132" s="232"/>
      <c r="G132" s="232"/>
      <c r="H132" s="233"/>
      <c r="I132" s="230"/>
      <c r="J132" s="265"/>
    </row>
    <row r="133" spans="2:10">
      <c r="B133" s="257"/>
      <c r="C133" s="197" t="s">
        <v>1947</v>
      </c>
      <c r="D133" s="198"/>
      <c r="E133" s="230" t="s">
        <v>1954</v>
      </c>
      <c r="F133" s="230">
        <v>8</v>
      </c>
      <c r="G133" s="234"/>
      <c r="H133" s="201">
        <f>F133*G133</f>
        <v>0</v>
      </c>
      <c r="I133" s="230"/>
      <c r="J133" s="265"/>
    </row>
    <row r="134" spans="2:10" ht="12.75" customHeight="1">
      <c r="B134" s="199"/>
      <c r="C134" s="199"/>
      <c r="D134" s="199"/>
      <c r="E134" s="199"/>
      <c r="F134" s="199"/>
      <c r="G134" s="199"/>
      <c r="H134" s="199"/>
      <c r="I134" s="223"/>
    </row>
    <row r="135" spans="2:10">
      <c r="B135" s="257" t="s">
        <v>2044</v>
      </c>
      <c r="C135" s="196" t="s">
        <v>2043</v>
      </c>
      <c r="D135" s="258"/>
      <c r="E135" s="227"/>
      <c r="F135" s="228"/>
      <c r="G135" s="228"/>
      <c r="H135" s="229"/>
      <c r="I135" s="230"/>
      <c r="J135" s="265"/>
    </row>
    <row r="136" spans="2:10" ht="60">
      <c r="B136" s="257"/>
      <c r="C136" s="243" t="s">
        <v>2045</v>
      </c>
      <c r="D136" s="259"/>
      <c r="E136" s="231"/>
      <c r="F136" s="232"/>
      <c r="G136" s="232"/>
      <c r="H136" s="233"/>
      <c r="I136" s="230"/>
      <c r="J136" s="265"/>
    </row>
    <row r="137" spans="2:10">
      <c r="B137" s="257"/>
      <c r="C137" s="197" t="s">
        <v>1947</v>
      </c>
      <c r="D137" s="198"/>
      <c r="E137" s="230" t="s">
        <v>1954</v>
      </c>
      <c r="F137" s="230">
        <v>1</v>
      </c>
      <c r="G137" s="234"/>
      <c r="H137" s="201">
        <f>F137*G137</f>
        <v>0</v>
      </c>
      <c r="I137" s="230"/>
      <c r="J137" s="265"/>
    </row>
    <row r="138" spans="2:10" ht="12.75" customHeight="1">
      <c r="B138" s="199"/>
      <c r="C138" s="199"/>
      <c r="D138" s="199"/>
      <c r="E138" s="199"/>
      <c r="F138" s="199"/>
      <c r="G138" s="199"/>
      <c r="H138" s="199"/>
      <c r="I138" s="223"/>
    </row>
    <row r="139" spans="2:10">
      <c r="B139" s="257" t="s">
        <v>2046</v>
      </c>
      <c r="C139" s="196" t="s">
        <v>2047</v>
      </c>
      <c r="D139" s="258"/>
      <c r="E139" s="227"/>
      <c r="F139" s="228"/>
      <c r="G139" s="228"/>
      <c r="H139" s="229"/>
      <c r="I139" s="230"/>
      <c r="J139" s="265"/>
    </row>
    <row r="140" spans="2:10" ht="36">
      <c r="B140" s="257"/>
      <c r="C140" s="243" t="s">
        <v>2048</v>
      </c>
      <c r="D140" s="259"/>
      <c r="E140" s="231"/>
      <c r="F140" s="232"/>
      <c r="G140" s="232"/>
      <c r="H140" s="233"/>
      <c r="I140" s="230"/>
      <c r="J140" s="265"/>
    </row>
    <row r="141" spans="2:10">
      <c r="B141" s="257"/>
      <c r="C141" s="197" t="s">
        <v>1947</v>
      </c>
      <c r="D141" s="198"/>
      <c r="E141" s="230" t="s">
        <v>1954</v>
      </c>
      <c r="F141" s="230">
        <v>1</v>
      </c>
      <c r="G141" s="234"/>
      <c r="H141" s="201">
        <f>F141*G141</f>
        <v>0</v>
      </c>
      <c r="I141" s="230"/>
      <c r="J141" s="265"/>
    </row>
    <row r="142" spans="2:10" ht="12.75" customHeight="1">
      <c r="B142" s="199"/>
      <c r="C142" s="199"/>
      <c r="D142" s="199"/>
      <c r="E142" s="199"/>
      <c r="F142" s="199"/>
      <c r="G142" s="199"/>
      <c r="H142" s="199"/>
      <c r="I142" s="223"/>
    </row>
    <row r="143" spans="2:10">
      <c r="B143" s="257" t="s">
        <v>2049</v>
      </c>
      <c r="C143" s="196" t="s">
        <v>2050</v>
      </c>
      <c r="D143" s="258"/>
      <c r="E143" s="227"/>
      <c r="F143" s="228"/>
      <c r="G143" s="228"/>
      <c r="H143" s="229"/>
      <c r="I143" s="230"/>
      <c r="J143" s="265"/>
    </row>
    <row r="144" spans="2:10" ht="60">
      <c r="B144" s="257"/>
      <c r="C144" s="243" t="s">
        <v>2051</v>
      </c>
      <c r="D144" s="259"/>
      <c r="E144" s="231"/>
      <c r="F144" s="232"/>
      <c r="G144" s="232"/>
      <c r="H144" s="233"/>
      <c r="I144" s="230"/>
      <c r="J144" s="265"/>
    </row>
    <row r="145" spans="2:10">
      <c r="B145" s="257"/>
      <c r="C145" s="197" t="s">
        <v>1947</v>
      </c>
      <c r="D145" s="198"/>
      <c r="E145" s="230" t="s">
        <v>1954</v>
      </c>
      <c r="F145" s="230">
        <v>8</v>
      </c>
      <c r="G145" s="234"/>
      <c r="H145" s="201">
        <f>F145*G145</f>
        <v>0</v>
      </c>
      <c r="I145" s="230"/>
      <c r="J145" s="265"/>
    </row>
    <row r="146" spans="2:10" ht="12.75" customHeight="1">
      <c r="B146" s="199"/>
      <c r="C146" s="199"/>
      <c r="D146" s="199"/>
      <c r="E146" s="199"/>
      <c r="F146" s="199"/>
      <c r="G146" s="199"/>
      <c r="H146" s="199"/>
      <c r="I146" s="223"/>
    </row>
    <row r="147" spans="2:10">
      <c r="B147" s="257" t="s">
        <v>2052</v>
      </c>
      <c r="C147" s="196" t="s">
        <v>2053</v>
      </c>
      <c r="D147" s="258"/>
      <c r="E147" s="227"/>
      <c r="F147" s="228"/>
      <c r="G147" s="228"/>
      <c r="H147" s="229"/>
      <c r="I147" s="230"/>
      <c r="J147" s="265"/>
    </row>
    <row r="148" spans="2:10" ht="84">
      <c r="B148" s="257"/>
      <c r="C148" s="243" t="s">
        <v>2055</v>
      </c>
      <c r="D148" s="259"/>
      <c r="E148" s="231"/>
      <c r="F148" s="232"/>
      <c r="G148" s="232"/>
      <c r="H148" s="233"/>
      <c r="I148" s="230"/>
      <c r="J148" s="265"/>
    </row>
    <row r="149" spans="2:10">
      <c r="B149" s="257"/>
      <c r="C149" s="197" t="s">
        <v>1947</v>
      </c>
      <c r="D149" s="198"/>
      <c r="E149" s="230" t="s">
        <v>1954</v>
      </c>
      <c r="F149" s="230">
        <v>1</v>
      </c>
      <c r="G149" s="234"/>
      <c r="H149" s="201">
        <f>F149*G149</f>
        <v>0</v>
      </c>
      <c r="I149" s="230"/>
      <c r="J149" s="265"/>
    </row>
    <row r="150" spans="2:10" ht="12.75" customHeight="1">
      <c r="B150" s="199"/>
      <c r="C150" s="199"/>
      <c r="D150" s="199"/>
      <c r="E150" s="199"/>
      <c r="F150" s="199"/>
      <c r="G150" s="199"/>
      <c r="H150" s="199"/>
      <c r="I150" s="223"/>
    </row>
    <row r="151" spans="2:10">
      <c r="B151" s="257" t="s">
        <v>2056</v>
      </c>
      <c r="C151" s="196" t="s">
        <v>2057</v>
      </c>
      <c r="D151" s="258"/>
      <c r="E151" s="227"/>
      <c r="F151" s="228"/>
      <c r="G151" s="228"/>
      <c r="H151" s="229"/>
      <c r="I151" s="230"/>
      <c r="J151" s="265"/>
    </row>
    <row r="152" spans="2:10">
      <c r="B152" s="257"/>
      <c r="C152" s="243" t="s">
        <v>2058</v>
      </c>
      <c r="D152" s="259"/>
      <c r="E152" s="231"/>
      <c r="F152" s="232"/>
      <c r="G152" s="232"/>
      <c r="H152" s="233"/>
      <c r="I152" s="230"/>
      <c r="J152" s="265"/>
    </row>
    <row r="153" spans="2:10">
      <c r="B153" s="257"/>
      <c r="C153" s="197" t="s">
        <v>1947</v>
      </c>
      <c r="D153" s="198"/>
      <c r="E153" s="230" t="s">
        <v>1954</v>
      </c>
      <c r="F153" s="230">
        <v>11</v>
      </c>
      <c r="G153" s="234"/>
      <c r="H153" s="201">
        <f>F153*G153</f>
        <v>0</v>
      </c>
      <c r="I153" s="230"/>
      <c r="J153" s="265"/>
    </row>
    <row r="154" spans="2:10" ht="12.75" customHeight="1">
      <c r="B154" s="199"/>
      <c r="C154" s="199"/>
      <c r="D154" s="199"/>
      <c r="E154" s="199"/>
      <c r="F154" s="199"/>
      <c r="G154" s="199"/>
      <c r="H154" s="199"/>
      <c r="I154" s="223"/>
    </row>
    <row r="155" spans="2:10">
      <c r="B155" s="257" t="s">
        <v>2059</v>
      </c>
      <c r="C155" s="196" t="s">
        <v>2060</v>
      </c>
      <c r="D155" s="258"/>
      <c r="E155" s="227"/>
      <c r="F155" s="228"/>
      <c r="G155" s="228"/>
      <c r="H155" s="229"/>
      <c r="I155" s="230"/>
      <c r="J155" s="265"/>
    </row>
    <row r="156" spans="2:10" ht="96">
      <c r="B156" s="257"/>
      <c r="C156" s="243" t="s">
        <v>2061</v>
      </c>
      <c r="D156" s="259"/>
      <c r="E156" s="231"/>
      <c r="F156" s="232"/>
      <c r="G156" s="232"/>
      <c r="H156" s="233"/>
      <c r="I156" s="230"/>
      <c r="J156" s="265"/>
    </row>
    <row r="157" spans="2:10">
      <c r="B157" s="257"/>
      <c r="C157" s="197" t="s">
        <v>1947</v>
      </c>
      <c r="D157" s="198"/>
      <c r="E157" s="230" t="s">
        <v>1954</v>
      </c>
      <c r="F157" s="230">
        <v>1</v>
      </c>
      <c r="G157" s="234"/>
      <c r="H157" s="201">
        <f>F157*G157</f>
        <v>0</v>
      </c>
      <c r="I157" s="230"/>
      <c r="J157" s="265"/>
    </row>
    <row r="158" spans="2:10" ht="12.75" customHeight="1">
      <c r="B158" s="199"/>
      <c r="C158" s="199"/>
      <c r="D158" s="199"/>
      <c r="E158" s="199"/>
      <c r="F158" s="199"/>
      <c r="G158" s="199"/>
      <c r="H158" s="199"/>
      <c r="I158" s="223"/>
    </row>
    <row r="159" spans="2:10">
      <c r="B159" s="257" t="s">
        <v>2062</v>
      </c>
      <c r="C159" s="196" t="s">
        <v>2063</v>
      </c>
      <c r="D159" s="258"/>
      <c r="E159" s="227"/>
      <c r="F159" s="228"/>
      <c r="G159" s="228"/>
      <c r="H159" s="229"/>
      <c r="I159" s="230"/>
      <c r="J159" s="265"/>
    </row>
    <row r="160" spans="2:10">
      <c r="B160" s="257"/>
      <c r="C160" s="243" t="s">
        <v>2064</v>
      </c>
      <c r="D160" s="259"/>
      <c r="E160" s="231"/>
      <c r="F160" s="232"/>
      <c r="G160" s="232"/>
      <c r="H160" s="233"/>
      <c r="I160" s="230"/>
      <c r="J160" s="265"/>
    </row>
    <row r="161" spans="2:10">
      <c r="B161" s="257"/>
      <c r="C161" s="197" t="s">
        <v>1947</v>
      </c>
      <c r="D161" s="198"/>
      <c r="E161" s="230" t="s">
        <v>1954</v>
      </c>
      <c r="F161" s="230">
        <v>1</v>
      </c>
      <c r="G161" s="234"/>
      <c r="H161" s="201">
        <f>F161*G161</f>
        <v>0</v>
      </c>
      <c r="I161" s="230"/>
      <c r="J161" s="265"/>
    </row>
    <row r="162" spans="2:10" ht="12.75" customHeight="1">
      <c r="B162" s="199"/>
      <c r="C162" s="199"/>
      <c r="D162" s="199"/>
      <c r="E162" s="199"/>
      <c r="F162" s="199"/>
      <c r="G162" s="199"/>
      <c r="H162" s="199"/>
      <c r="I162" s="223"/>
    </row>
    <row r="163" spans="2:10">
      <c r="B163" s="257" t="s">
        <v>2065</v>
      </c>
      <c r="C163" s="196" t="s">
        <v>2066</v>
      </c>
      <c r="D163" s="258"/>
      <c r="E163" s="227"/>
      <c r="F163" s="228"/>
      <c r="G163" s="228"/>
      <c r="H163" s="229"/>
      <c r="I163" s="230"/>
      <c r="J163" s="265"/>
    </row>
    <row r="164" spans="2:10" ht="48">
      <c r="B164" s="257"/>
      <c r="C164" s="243" t="s">
        <v>2067</v>
      </c>
      <c r="D164" s="259"/>
      <c r="E164" s="231"/>
      <c r="F164" s="232"/>
      <c r="G164" s="232"/>
      <c r="H164" s="233"/>
      <c r="I164" s="230"/>
      <c r="J164" s="265"/>
    </row>
    <row r="165" spans="2:10">
      <c r="B165" s="257"/>
      <c r="C165" s="197" t="s">
        <v>1947</v>
      </c>
      <c r="D165" s="198"/>
      <c r="E165" s="230" t="s">
        <v>1954</v>
      </c>
      <c r="F165" s="230">
        <v>1</v>
      </c>
      <c r="G165" s="234"/>
      <c r="H165" s="201">
        <f>F165*G165</f>
        <v>0</v>
      </c>
      <c r="I165" s="230"/>
      <c r="J165" s="265"/>
    </row>
    <row r="166" spans="2:10" ht="12.75" customHeight="1">
      <c r="B166" s="199"/>
      <c r="C166" s="199"/>
      <c r="D166" s="199"/>
      <c r="E166" s="199"/>
      <c r="F166" s="199"/>
      <c r="G166" s="199"/>
      <c r="H166" s="199"/>
      <c r="I166" s="223"/>
    </row>
    <row r="167" spans="2:10">
      <c r="B167" s="257" t="s">
        <v>2068</v>
      </c>
      <c r="C167" s="196" t="s">
        <v>2069</v>
      </c>
      <c r="D167" s="258"/>
      <c r="E167" s="227"/>
      <c r="F167" s="228"/>
      <c r="G167" s="228"/>
      <c r="H167" s="229"/>
      <c r="I167" s="230"/>
      <c r="J167" s="265"/>
    </row>
    <row r="168" spans="2:10" ht="36">
      <c r="B168" s="257"/>
      <c r="C168" s="243" t="s">
        <v>2070</v>
      </c>
      <c r="D168" s="259"/>
      <c r="E168" s="231"/>
      <c r="F168" s="232"/>
      <c r="G168" s="232"/>
      <c r="H168" s="233"/>
      <c r="I168" s="230"/>
      <c r="J168" s="265"/>
    </row>
    <row r="169" spans="2:10">
      <c r="B169" s="257"/>
      <c r="C169" s="197" t="s">
        <v>1947</v>
      </c>
      <c r="D169" s="198"/>
      <c r="E169" s="230" t="s">
        <v>1954</v>
      </c>
      <c r="F169" s="230">
        <v>1</v>
      </c>
      <c r="G169" s="234"/>
      <c r="H169" s="201">
        <f>F169*G169</f>
        <v>0</v>
      </c>
      <c r="I169" s="230"/>
      <c r="J169" s="265"/>
    </row>
    <row r="170" spans="2:10" ht="12.75" customHeight="1">
      <c r="B170" s="199"/>
      <c r="C170" s="199"/>
      <c r="D170" s="199"/>
      <c r="E170" s="199"/>
      <c r="F170" s="199"/>
      <c r="G170" s="199"/>
      <c r="H170" s="199"/>
      <c r="I170" s="223"/>
    </row>
    <row r="171" spans="2:10">
      <c r="B171" s="257" t="s">
        <v>2071</v>
      </c>
      <c r="C171" s="196" t="s">
        <v>2072</v>
      </c>
      <c r="D171" s="258"/>
      <c r="E171" s="227"/>
      <c r="F171" s="228"/>
      <c r="G171" s="228"/>
      <c r="H171" s="229"/>
      <c r="I171" s="230"/>
      <c r="J171" s="265"/>
    </row>
    <row r="172" spans="2:10">
      <c r="B172" s="257"/>
      <c r="C172" s="243" t="s">
        <v>2073</v>
      </c>
      <c r="D172" s="259"/>
      <c r="E172" s="231"/>
      <c r="F172" s="232"/>
      <c r="G172" s="232"/>
      <c r="H172" s="233"/>
      <c r="I172" s="230"/>
      <c r="J172" s="265"/>
    </row>
    <row r="173" spans="2:10">
      <c r="B173" s="257"/>
      <c r="C173" s="197" t="s">
        <v>1947</v>
      </c>
      <c r="D173" s="198"/>
      <c r="E173" s="230" t="s">
        <v>1954</v>
      </c>
      <c r="F173" s="230">
        <v>1</v>
      </c>
      <c r="G173" s="234"/>
      <c r="H173" s="201">
        <f>F173*G173</f>
        <v>0</v>
      </c>
      <c r="I173" s="230"/>
      <c r="J173" s="265"/>
    </row>
    <row r="174" spans="2:10" ht="12.75" customHeight="1">
      <c r="B174" s="199"/>
      <c r="C174" s="199"/>
      <c r="D174" s="199"/>
      <c r="E174" s="199"/>
      <c r="F174" s="199"/>
      <c r="G174" s="199"/>
      <c r="H174" s="199"/>
      <c r="I174" s="223"/>
    </row>
    <row r="175" spans="2:10">
      <c r="B175" s="257" t="s">
        <v>2074</v>
      </c>
      <c r="C175" s="196" t="s">
        <v>2076</v>
      </c>
      <c r="D175" s="258"/>
      <c r="E175" s="227"/>
      <c r="F175" s="228"/>
      <c r="G175" s="228"/>
      <c r="H175" s="229"/>
      <c r="I175" s="230"/>
      <c r="J175" s="265"/>
    </row>
    <row r="176" spans="2:10" ht="72">
      <c r="B176" s="257"/>
      <c r="C176" s="243" t="s">
        <v>2075</v>
      </c>
      <c r="D176" s="259"/>
      <c r="E176" s="231"/>
      <c r="F176" s="232"/>
      <c r="G176" s="232"/>
      <c r="H176" s="233"/>
      <c r="I176" s="230"/>
      <c r="J176" s="265"/>
    </row>
    <row r="177" spans="2:10">
      <c r="B177" s="257"/>
      <c r="C177" s="197" t="s">
        <v>1947</v>
      </c>
      <c r="D177" s="198"/>
      <c r="E177" s="230" t="s">
        <v>1954</v>
      </c>
      <c r="F177" s="230">
        <v>1</v>
      </c>
      <c r="G177" s="234"/>
      <c r="H177" s="201">
        <f>F177*G177</f>
        <v>0</v>
      </c>
      <c r="I177" s="230"/>
      <c r="J177" s="265"/>
    </row>
    <row r="178" spans="2:10" ht="12.75" customHeight="1">
      <c r="B178" s="199"/>
      <c r="C178" s="199"/>
      <c r="D178" s="199"/>
      <c r="E178" s="199"/>
      <c r="F178" s="199"/>
      <c r="G178" s="199"/>
      <c r="H178" s="199"/>
      <c r="I178" s="223"/>
    </row>
    <row r="179" spans="2:10">
      <c r="B179" s="257" t="s">
        <v>2077</v>
      </c>
      <c r="C179" s="196" t="s">
        <v>2078</v>
      </c>
      <c r="D179" s="258"/>
      <c r="E179" s="227"/>
      <c r="F179" s="228"/>
      <c r="G179" s="228"/>
      <c r="H179" s="229"/>
      <c r="I179" s="230"/>
      <c r="J179" s="265"/>
    </row>
    <row r="180" spans="2:10">
      <c r="B180" s="257"/>
      <c r="C180" s="243" t="s">
        <v>2079</v>
      </c>
      <c r="D180" s="259"/>
      <c r="E180" s="231"/>
      <c r="F180" s="232"/>
      <c r="G180" s="232"/>
      <c r="H180" s="233"/>
      <c r="I180" s="230"/>
      <c r="J180" s="265"/>
    </row>
    <row r="181" spans="2:10">
      <c r="B181" s="257"/>
      <c r="C181" s="197" t="s">
        <v>1947</v>
      </c>
      <c r="D181" s="198"/>
      <c r="E181" s="230" t="s">
        <v>1954</v>
      </c>
      <c r="F181" s="230">
        <v>1</v>
      </c>
      <c r="G181" s="234"/>
      <c r="H181" s="201">
        <f>F181*G181</f>
        <v>0</v>
      </c>
      <c r="I181" s="230"/>
      <c r="J181" s="265"/>
    </row>
    <row r="182" spans="2:10" ht="12.75" customHeight="1">
      <c r="B182" s="199"/>
      <c r="C182" s="199"/>
      <c r="D182" s="199"/>
      <c r="E182" s="199"/>
      <c r="F182" s="199"/>
      <c r="G182" s="199"/>
      <c r="H182" s="199"/>
      <c r="I182" s="223"/>
    </row>
    <row r="183" spans="2:10">
      <c r="B183" s="257" t="s">
        <v>2080</v>
      </c>
      <c r="C183" s="196" t="s">
        <v>2082</v>
      </c>
      <c r="D183" s="258"/>
      <c r="E183" s="227"/>
      <c r="F183" s="228"/>
      <c r="G183" s="228"/>
      <c r="H183" s="229"/>
      <c r="I183" s="230"/>
      <c r="J183" s="265"/>
    </row>
    <row r="184" spans="2:10" ht="72">
      <c r="B184" s="257"/>
      <c r="C184" s="243" t="s">
        <v>2081</v>
      </c>
      <c r="D184" s="259"/>
      <c r="E184" s="231"/>
      <c r="F184" s="232"/>
      <c r="G184" s="232"/>
      <c r="H184" s="233"/>
      <c r="I184" s="230"/>
      <c r="J184" s="265"/>
    </row>
    <row r="185" spans="2:10">
      <c r="B185" s="257"/>
      <c r="C185" s="197" t="s">
        <v>1947</v>
      </c>
      <c r="D185" s="198"/>
      <c r="E185" s="230" t="s">
        <v>1954</v>
      </c>
      <c r="F185" s="230">
        <v>1</v>
      </c>
      <c r="G185" s="234"/>
      <c r="H185" s="201">
        <f>F185*G185</f>
        <v>0</v>
      </c>
      <c r="I185" s="230"/>
      <c r="J185" s="265"/>
    </row>
    <row r="186" spans="2:10" ht="12.75" customHeight="1">
      <c r="B186" s="199"/>
      <c r="C186" s="199"/>
      <c r="D186" s="199"/>
      <c r="E186" s="199"/>
      <c r="F186" s="199"/>
      <c r="G186" s="199"/>
      <c r="H186" s="199"/>
      <c r="I186" s="223"/>
    </row>
    <row r="187" spans="2:10">
      <c r="B187" s="257" t="s">
        <v>2083</v>
      </c>
      <c r="C187" s="196" t="s">
        <v>2084</v>
      </c>
      <c r="D187" s="258"/>
      <c r="E187" s="227"/>
      <c r="F187" s="228"/>
      <c r="G187" s="228"/>
      <c r="H187" s="229"/>
      <c r="I187" s="230"/>
      <c r="J187" s="265"/>
    </row>
    <row r="188" spans="2:10" ht="84">
      <c r="B188" s="282"/>
      <c r="C188" s="243" t="s">
        <v>2085</v>
      </c>
      <c r="D188" s="259"/>
      <c r="E188" s="231"/>
      <c r="F188" s="232"/>
      <c r="G188" s="232"/>
      <c r="H188" s="233"/>
      <c r="I188" s="230"/>
      <c r="J188" s="265"/>
    </row>
    <row r="189" spans="2:10">
      <c r="B189" s="283"/>
      <c r="C189" s="197" t="s">
        <v>1947</v>
      </c>
      <c r="D189" s="198"/>
      <c r="E189" s="230" t="s">
        <v>1954</v>
      </c>
      <c r="F189" s="230">
        <v>1</v>
      </c>
      <c r="G189" s="234"/>
      <c r="H189" s="201">
        <f>F189*G189</f>
        <v>0</v>
      </c>
      <c r="I189" s="230"/>
      <c r="J189" s="265"/>
    </row>
    <row r="190" spans="2:10" ht="12.75" customHeight="1">
      <c r="B190" s="199"/>
      <c r="C190" s="199"/>
      <c r="D190" s="199"/>
      <c r="E190" s="199"/>
      <c r="F190" s="199"/>
      <c r="G190" s="199"/>
      <c r="H190" s="199"/>
      <c r="I190" s="223"/>
    </row>
    <row r="191" spans="2:10">
      <c r="B191" s="266" t="s">
        <v>2021</v>
      </c>
      <c r="C191" s="267"/>
      <c r="D191" s="267"/>
      <c r="E191" s="267"/>
      <c r="F191" s="267"/>
      <c r="G191" s="268"/>
      <c r="H191" s="244">
        <f>SUM(H95:H189)</f>
        <v>0</v>
      </c>
      <c r="I191" s="230"/>
    </row>
    <row r="192" spans="2:10" ht="12.75" customHeight="1">
      <c r="B192" s="199"/>
      <c r="C192" s="199"/>
      <c r="D192" s="199"/>
      <c r="E192" s="199"/>
      <c r="F192" s="199"/>
      <c r="G192" s="199"/>
      <c r="H192" s="199"/>
      <c r="I192" s="223"/>
    </row>
    <row r="193" spans="2:10" ht="12.75" customHeight="1">
      <c r="B193" s="199"/>
      <c r="C193" s="199"/>
      <c r="D193" s="199"/>
      <c r="E193" s="199"/>
      <c r="F193" s="199"/>
      <c r="G193" s="199"/>
      <c r="H193" s="199"/>
      <c r="I193" s="223"/>
    </row>
    <row r="194" spans="2:10" ht="12.75" customHeight="1">
      <c r="B194" s="284" t="s">
        <v>1987</v>
      </c>
      <c r="C194" s="285"/>
      <c r="D194" s="285"/>
      <c r="E194" s="285"/>
      <c r="F194" s="285"/>
      <c r="G194" s="285"/>
      <c r="H194" s="286"/>
      <c r="I194" s="230"/>
    </row>
    <row r="195" spans="2:10" ht="12.75" customHeight="1">
      <c r="B195" s="240" t="s">
        <v>1988</v>
      </c>
      <c r="C195" s="276" t="s">
        <v>2022</v>
      </c>
      <c r="D195" s="277"/>
      <c r="E195" s="277"/>
      <c r="F195" s="277"/>
      <c r="G195" s="278"/>
      <c r="H195" s="235">
        <f>SUM(H90)</f>
        <v>0</v>
      </c>
      <c r="I195" s="230"/>
    </row>
    <row r="196" spans="2:10" ht="12.75" customHeight="1">
      <c r="B196" s="241" t="s">
        <v>2008</v>
      </c>
      <c r="C196" s="279" t="s">
        <v>2023</v>
      </c>
      <c r="D196" s="280"/>
      <c r="E196" s="280"/>
      <c r="F196" s="280"/>
      <c r="G196" s="281"/>
      <c r="H196" s="245">
        <f>SUM(H191)</f>
        <v>0</v>
      </c>
      <c r="I196" s="230"/>
    </row>
    <row r="197" spans="2:10" ht="12.75" customHeight="1">
      <c r="B197" s="287"/>
      <c r="C197" s="288"/>
      <c r="D197" s="288"/>
      <c r="E197" s="288"/>
      <c r="F197" s="288"/>
      <c r="G197" s="288"/>
      <c r="H197" s="289"/>
      <c r="I197" s="230"/>
    </row>
    <row r="198" spans="2:10" ht="13.5" customHeight="1">
      <c r="B198" s="247" t="s">
        <v>290</v>
      </c>
      <c r="C198" s="273" t="s">
        <v>2024</v>
      </c>
      <c r="D198" s="274"/>
      <c r="E198" s="274"/>
      <c r="F198" s="274"/>
      <c r="G198" s="275"/>
      <c r="H198" s="246">
        <f>SUM(H195:H196)</f>
        <v>0</v>
      </c>
      <c r="I198" s="230"/>
    </row>
    <row r="199" spans="2:10">
      <c r="B199" s="206"/>
      <c r="C199" s="206"/>
      <c r="D199" s="206"/>
      <c r="E199" s="206"/>
      <c r="F199" s="206"/>
      <c r="G199" s="206"/>
      <c r="H199" s="206"/>
      <c r="I199" s="206"/>
      <c r="J199" s="206"/>
    </row>
    <row r="200" spans="2:10">
      <c r="B200" s="206"/>
      <c r="C200" s="206"/>
      <c r="D200" s="206"/>
      <c r="E200" s="206"/>
      <c r="F200" s="206"/>
      <c r="G200" s="206"/>
      <c r="H200" s="206"/>
      <c r="I200" s="206"/>
      <c r="J200" s="206"/>
    </row>
    <row r="201" spans="2:10">
      <c r="B201" s="206"/>
      <c r="C201" s="206"/>
      <c r="D201" s="206"/>
      <c r="E201" s="206"/>
      <c r="F201" s="206"/>
      <c r="G201" s="206"/>
      <c r="H201" s="206"/>
      <c r="I201" s="206"/>
      <c r="J201" s="206"/>
    </row>
    <row r="202" spans="2:10">
      <c r="B202" s="206"/>
      <c r="C202" s="206"/>
      <c r="D202" s="206"/>
      <c r="E202" s="206"/>
      <c r="F202" s="206"/>
      <c r="G202" s="206"/>
      <c r="H202" s="206"/>
      <c r="I202" s="206"/>
      <c r="J202" s="206"/>
    </row>
    <row r="203" spans="2:10">
      <c r="B203" s="206"/>
      <c r="C203" s="206"/>
      <c r="D203" s="206"/>
      <c r="E203" s="206"/>
      <c r="F203" s="206"/>
      <c r="G203" s="206"/>
      <c r="H203" s="206"/>
      <c r="I203" s="206"/>
      <c r="J203" s="206"/>
    </row>
    <row r="204" spans="2:10" ht="48" customHeight="1">
      <c r="B204" s="206"/>
      <c r="C204" s="206"/>
      <c r="D204" s="206"/>
      <c r="E204" s="206"/>
      <c r="F204" s="206"/>
      <c r="G204" s="206"/>
      <c r="H204" s="206"/>
      <c r="I204" s="206"/>
      <c r="J204" s="206"/>
    </row>
    <row r="205" spans="2:10">
      <c r="B205" s="206"/>
      <c r="C205" s="206"/>
      <c r="D205" s="206"/>
      <c r="E205" s="206"/>
      <c r="F205" s="206"/>
      <c r="G205" s="206"/>
      <c r="H205" s="206"/>
      <c r="I205" s="206"/>
      <c r="J205" s="206"/>
    </row>
    <row r="206" spans="2:10">
      <c r="B206" s="206"/>
      <c r="C206" s="206"/>
      <c r="D206" s="206"/>
      <c r="E206" s="206"/>
      <c r="F206" s="206"/>
      <c r="G206" s="206"/>
      <c r="H206" s="206"/>
      <c r="I206" s="206"/>
      <c r="J206" s="206"/>
    </row>
    <row r="207" spans="2:10">
      <c r="B207" s="206"/>
      <c r="C207" s="206"/>
      <c r="D207" s="206"/>
      <c r="E207" s="206"/>
      <c r="F207" s="206"/>
      <c r="G207" s="206"/>
      <c r="H207" s="206"/>
      <c r="I207" s="206"/>
      <c r="J207" s="206"/>
    </row>
    <row r="208" spans="2:10">
      <c r="B208" s="206"/>
      <c r="C208" s="206"/>
      <c r="D208" s="206"/>
      <c r="E208" s="206"/>
      <c r="F208" s="206"/>
      <c r="G208" s="206"/>
      <c r="H208" s="206"/>
      <c r="I208" s="206"/>
      <c r="J208" s="206"/>
    </row>
    <row r="209" spans="2:10">
      <c r="B209" s="206"/>
      <c r="C209" s="206"/>
      <c r="D209" s="206"/>
      <c r="E209" s="206"/>
      <c r="F209" s="206"/>
      <c r="G209" s="206"/>
      <c r="H209" s="206"/>
      <c r="I209" s="206"/>
      <c r="J209" s="206"/>
    </row>
    <row r="210" spans="2:10">
      <c r="B210" s="206"/>
      <c r="C210" s="206"/>
      <c r="D210" s="206"/>
      <c r="E210" s="206"/>
      <c r="F210" s="206"/>
      <c r="G210" s="206"/>
      <c r="H210" s="206"/>
      <c r="I210" s="206"/>
      <c r="J210" s="206"/>
    </row>
    <row r="211" spans="2:10">
      <c r="B211" s="206"/>
      <c r="C211" s="206"/>
      <c r="D211" s="206"/>
      <c r="E211" s="206"/>
      <c r="F211" s="206"/>
      <c r="G211" s="206"/>
      <c r="H211" s="206"/>
      <c r="I211" s="206"/>
      <c r="J211" s="206"/>
    </row>
    <row r="212" spans="2:10">
      <c r="B212" s="206"/>
      <c r="C212" s="206"/>
      <c r="D212" s="206"/>
      <c r="E212" s="206"/>
      <c r="F212" s="206"/>
      <c r="G212" s="206"/>
      <c r="H212" s="206"/>
      <c r="I212" s="206"/>
      <c r="J212" s="206"/>
    </row>
    <row r="213" spans="2:10">
      <c r="B213" s="206"/>
      <c r="C213" s="206"/>
      <c r="D213" s="206"/>
      <c r="E213" s="206"/>
      <c r="F213" s="206"/>
      <c r="G213" s="206"/>
      <c r="H213" s="206"/>
      <c r="I213" s="206"/>
      <c r="J213" s="206"/>
    </row>
    <row r="214" spans="2:10">
      <c r="B214" s="206"/>
      <c r="C214" s="206"/>
      <c r="D214" s="206"/>
      <c r="E214" s="206"/>
      <c r="F214" s="206"/>
      <c r="G214" s="206"/>
      <c r="H214" s="206"/>
      <c r="I214" s="206"/>
      <c r="J214" s="206"/>
    </row>
    <row r="215" spans="2:10" ht="42.75" customHeight="1">
      <c r="B215" s="206"/>
      <c r="C215" s="206"/>
      <c r="D215" s="206"/>
      <c r="E215" s="206"/>
      <c r="F215" s="206"/>
      <c r="G215" s="206"/>
      <c r="H215" s="206"/>
      <c r="I215" s="206"/>
      <c r="J215" s="206"/>
    </row>
    <row r="216" spans="2:10" ht="26.25" customHeight="1">
      <c r="B216" s="206"/>
      <c r="C216" s="206"/>
      <c r="D216" s="206"/>
      <c r="E216" s="206"/>
      <c r="F216" s="206"/>
      <c r="G216" s="206"/>
      <c r="H216" s="206"/>
      <c r="I216" s="206"/>
      <c r="J216" s="206"/>
    </row>
    <row r="217" spans="2:10" ht="48" customHeight="1">
      <c r="B217" s="206"/>
      <c r="C217" s="206"/>
      <c r="D217" s="206"/>
      <c r="E217" s="206"/>
      <c r="F217" s="206"/>
      <c r="G217" s="206"/>
      <c r="H217" s="206"/>
      <c r="I217" s="206"/>
      <c r="J217" s="206"/>
    </row>
    <row r="218" spans="2:10">
      <c r="B218" s="206"/>
      <c r="C218" s="206"/>
      <c r="D218" s="206"/>
      <c r="E218" s="206"/>
      <c r="F218" s="206"/>
      <c r="G218" s="206"/>
      <c r="H218" s="206"/>
      <c r="I218" s="206"/>
      <c r="J218" s="206"/>
    </row>
    <row r="219" spans="2:10">
      <c r="B219" s="206"/>
      <c r="C219" s="206"/>
      <c r="D219" s="206"/>
      <c r="E219" s="206"/>
      <c r="F219" s="206"/>
      <c r="G219" s="206"/>
      <c r="H219" s="206"/>
      <c r="I219" s="206"/>
      <c r="J219" s="206"/>
    </row>
    <row r="220" spans="2:10">
      <c r="B220" s="206"/>
      <c r="C220" s="206"/>
      <c r="D220" s="206"/>
      <c r="E220" s="206"/>
      <c r="F220" s="206"/>
      <c r="G220" s="206"/>
      <c r="H220" s="206"/>
      <c r="I220" s="206"/>
      <c r="J220" s="206"/>
    </row>
    <row r="221" spans="2:10">
      <c r="B221" s="206"/>
      <c r="C221" s="206"/>
      <c r="D221" s="206"/>
      <c r="E221" s="206"/>
      <c r="F221" s="206"/>
      <c r="G221" s="206"/>
      <c r="H221" s="206"/>
      <c r="I221" s="206"/>
      <c r="J221" s="206"/>
    </row>
    <row r="222" spans="2:10">
      <c r="B222" s="206"/>
      <c r="C222" s="206"/>
      <c r="D222" s="206"/>
      <c r="E222" s="206"/>
      <c r="F222" s="206"/>
      <c r="G222" s="206"/>
      <c r="H222" s="206"/>
      <c r="I222" s="206"/>
      <c r="J222" s="206"/>
    </row>
    <row r="223" spans="2:10">
      <c r="B223" s="206"/>
      <c r="C223" s="206"/>
      <c r="D223" s="206"/>
      <c r="E223" s="206"/>
      <c r="F223" s="206"/>
      <c r="G223" s="206"/>
      <c r="H223" s="206"/>
      <c r="I223" s="206"/>
      <c r="J223" s="206"/>
    </row>
    <row r="224" spans="2:10">
      <c r="B224" s="206"/>
      <c r="C224" s="206"/>
      <c r="D224" s="206"/>
      <c r="E224" s="206"/>
      <c r="F224" s="206"/>
      <c r="G224" s="206"/>
      <c r="H224" s="206"/>
      <c r="I224" s="206"/>
      <c r="J224" s="206"/>
    </row>
    <row r="225" spans="2:10">
      <c r="B225" s="206"/>
      <c r="C225" s="206"/>
      <c r="D225" s="206"/>
      <c r="E225" s="206"/>
      <c r="F225" s="206"/>
      <c r="G225" s="206"/>
      <c r="H225" s="206"/>
      <c r="I225" s="206"/>
      <c r="J225" s="206"/>
    </row>
    <row r="226" spans="2:10" ht="29.25" customHeight="1">
      <c r="B226" s="206"/>
      <c r="C226" s="206"/>
      <c r="D226" s="206"/>
      <c r="E226" s="206"/>
      <c r="F226" s="206"/>
      <c r="G226" s="206"/>
      <c r="H226" s="206"/>
      <c r="I226" s="206"/>
      <c r="J226" s="206"/>
    </row>
    <row r="227" spans="2:10" ht="48" customHeight="1">
      <c r="B227" s="206"/>
      <c r="C227" s="206"/>
      <c r="D227" s="206"/>
      <c r="E227" s="206"/>
      <c r="F227" s="206"/>
      <c r="G227" s="206"/>
      <c r="H227" s="206"/>
      <c r="I227" s="206"/>
      <c r="J227" s="206"/>
    </row>
    <row r="228" spans="2:10">
      <c r="B228" s="206"/>
      <c r="C228" s="206"/>
      <c r="D228" s="206"/>
      <c r="E228" s="206"/>
      <c r="F228" s="206"/>
      <c r="G228" s="206"/>
      <c r="H228" s="206"/>
      <c r="I228" s="206"/>
      <c r="J228" s="206"/>
    </row>
    <row r="229" spans="2:10">
      <c r="B229" s="206"/>
      <c r="C229" s="206"/>
      <c r="D229" s="206"/>
      <c r="E229" s="206"/>
      <c r="F229" s="206"/>
      <c r="G229" s="206"/>
      <c r="H229" s="206"/>
      <c r="I229" s="206"/>
      <c r="J229" s="206"/>
    </row>
    <row r="230" spans="2:10">
      <c r="B230" s="206"/>
      <c r="C230" s="206"/>
      <c r="D230" s="206"/>
      <c r="E230" s="206"/>
      <c r="F230" s="206"/>
      <c r="G230" s="206"/>
      <c r="H230" s="206"/>
      <c r="I230" s="206"/>
      <c r="J230" s="206"/>
    </row>
    <row r="231" spans="2:10">
      <c r="B231" s="206"/>
      <c r="C231" s="206"/>
      <c r="D231" s="206"/>
      <c r="E231" s="206"/>
      <c r="F231" s="206"/>
      <c r="G231" s="206"/>
      <c r="H231" s="206"/>
      <c r="I231" s="206"/>
      <c r="J231" s="206"/>
    </row>
    <row r="232" spans="2:10">
      <c r="B232" s="206"/>
      <c r="C232" s="206"/>
      <c r="D232" s="206"/>
      <c r="E232" s="206"/>
      <c r="F232" s="206"/>
      <c r="G232" s="206"/>
      <c r="H232" s="206"/>
      <c r="I232" s="206"/>
      <c r="J232" s="206"/>
    </row>
    <row r="233" spans="2:10">
      <c r="B233" s="206"/>
      <c r="C233" s="206"/>
      <c r="D233" s="206"/>
      <c r="E233" s="206"/>
      <c r="F233" s="206"/>
      <c r="G233" s="206"/>
      <c r="H233" s="206"/>
      <c r="I233" s="206"/>
      <c r="J233" s="206"/>
    </row>
    <row r="234" spans="2:10">
      <c r="B234" s="206"/>
      <c r="C234" s="206"/>
      <c r="D234" s="206"/>
      <c r="E234" s="206"/>
      <c r="F234" s="206"/>
      <c r="G234" s="206"/>
      <c r="H234" s="206"/>
      <c r="I234" s="206"/>
      <c r="J234" s="206"/>
    </row>
    <row r="235" spans="2:10">
      <c r="B235" s="206"/>
      <c r="C235" s="206"/>
      <c r="D235" s="206"/>
      <c r="E235" s="206"/>
      <c r="F235" s="206"/>
      <c r="G235" s="206"/>
      <c r="H235" s="206"/>
      <c r="I235" s="206"/>
      <c r="J235" s="206"/>
    </row>
    <row r="236" spans="2:10" ht="39.75" customHeight="1">
      <c r="B236" s="206"/>
      <c r="C236" s="206"/>
      <c r="D236" s="206"/>
      <c r="E236" s="206"/>
      <c r="F236" s="206"/>
      <c r="G236" s="206"/>
      <c r="H236" s="206"/>
      <c r="I236" s="206"/>
      <c r="J236" s="206"/>
    </row>
    <row r="237" spans="2:10" ht="48" customHeight="1">
      <c r="B237" s="206"/>
      <c r="C237" s="206"/>
      <c r="D237" s="206"/>
      <c r="E237" s="206"/>
      <c r="F237" s="206"/>
      <c r="G237" s="206"/>
      <c r="H237" s="206"/>
      <c r="I237" s="206"/>
      <c r="J237" s="206"/>
    </row>
    <row r="238" spans="2:10">
      <c r="B238" s="206"/>
      <c r="C238" s="206"/>
      <c r="D238" s="206"/>
      <c r="E238" s="206"/>
      <c r="F238" s="206"/>
      <c r="G238" s="206"/>
      <c r="H238" s="206"/>
      <c r="I238" s="206"/>
      <c r="J238" s="206"/>
    </row>
    <row r="239" spans="2:10">
      <c r="B239" s="206"/>
      <c r="C239" s="206"/>
      <c r="D239" s="206"/>
      <c r="E239" s="206"/>
      <c r="F239" s="206"/>
      <c r="G239" s="206"/>
      <c r="H239" s="206"/>
      <c r="I239" s="206"/>
      <c r="J239" s="206"/>
    </row>
    <row r="240" spans="2:10">
      <c r="B240" s="206"/>
      <c r="C240" s="206"/>
      <c r="D240" s="206"/>
      <c r="E240" s="206"/>
      <c r="F240" s="206"/>
      <c r="G240" s="206"/>
      <c r="H240" s="206"/>
      <c r="I240" s="206"/>
      <c r="J240" s="206"/>
    </row>
    <row r="241" spans="2:10">
      <c r="B241" s="206"/>
      <c r="C241" s="206"/>
      <c r="D241" s="206"/>
      <c r="E241" s="206"/>
      <c r="F241" s="206"/>
      <c r="G241" s="206"/>
      <c r="H241" s="206"/>
      <c r="I241" s="206"/>
      <c r="J241" s="206"/>
    </row>
    <row r="242" spans="2:10">
      <c r="B242" s="206"/>
      <c r="C242" s="206"/>
      <c r="D242" s="206"/>
      <c r="E242" s="206"/>
      <c r="F242" s="206"/>
      <c r="G242" s="206"/>
      <c r="H242" s="206"/>
      <c r="I242" s="206"/>
      <c r="J242" s="206"/>
    </row>
    <row r="243" spans="2:10">
      <c r="B243" s="206"/>
      <c r="C243" s="206"/>
      <c r="D243" s="206"/>
      <c r="E243" s="206"/>
      <c r="F243" s="206"/>
      <c r="G243" s="206"/>
      <c r="H243" s="206"/>
      <c r="I243" s="206"/>
      <c r="J243" s="206"/>
    </row>
    <row r="244" spans="2:10">
      <c r="B244" s="206"/>
      <c r="C244" s="206"/>
      <c r="D244" s="206"/>
      <c r="E244" s="206"/>
      <c r="F244" s="206"/>
      <c r="G244" s="206"/>
      <c r="H244" s="206"/>
      <c r="I244" s="206"/>
      <c r="J244" s="206"/>
    </row>
    <row r="245" spans="2:10">
      <c r="B245" s="206"/>
      <c r="C245" s="206"/>
      <c r="D245" s="206"/>
      <c r="E245" s="206"/>
      <c r="F245" s="206"/>
      <c r="G245" s="206"/>
      <c r="H245" s="206"/>
      <c r="I245" s="206"/>
      <c r="J245" s="206"/>
    </row>
    <row r="246" spans="2:10" ht="40.5" customHeight="1">
      <c r="B246" s="206"/>
      <c r="C246" s="206"/>
      <c r="D246" s="206"/>
      <c r="E246" s="206"/>
      <c r="F246" s="206"/>
      <c r="G246" s="206"/>
      <c r="H246" s="206"/>
      <c r="I246" s="206"/>
      <c r="J246" s="206"/>
    </row>
    <row r="247" spans="2:10">
      <c r="B247" s="206"/>
      <c r="C247" s="206"/>
      <c r="D247" s="206"/>
      <c r="E247" s="206"/>
      <c r="F247" s="206"/>
      <c r="G247" s="206"/>
      <c r="H247" s="206"/>
      <c r="I247" s="206"/>
      <c r="J247" s="206"/>
    </row>
    <row r="248" spans="2:10">
      <c r="B248" s="206"/>
      <c r="C248" s="206"/>
      <c r="D248" s="206"/>
      <c r="E248" s="206"/>
      <c r="F248" s="206"/>
      <c r="G248" s="206"/>
      <c r="H248" s="206"/>
      <c r="I248" s="206"/>
      <c r="J248" s="206"/>
    </row>
    <row r="249" spans="2:10">
      <c r="B249" s="206"/>
      <c r="C249" s="206"/>
      <c r="D249" s="206"/>
      <c r="E249" s="206"/>
      <c r="F249" s="206"/>
      <c r="G249" s="206"/>
      <c r="H249" s="206"/>
      <c r="I249" s="206"/>
      <c r="J249" s="206"/>
    </row>
    <row r="250" spans="2:10">
      <c r="B250" s="206"/>
      <c r="C250" s="206"/>
      <c r="D250" s="206"/>
      <c r="E250" s="206"/>
      <c r="F250" s="206"/>
      <c r="G250" s="206"/>
      <c r="H250" s="206"/>
      <c r="I250" s="206"/>
      <c r="J250" s="206"/>
    </row>
    <row r="251" spans="2:10">
      <c r="B251" s="206"/>
      <c r="C251" s="206"/>
      <c r="D251" s="206"/>
      <c r="E251" s="206"/>
      <c r="F251" s="206"/>
      <c r="G251" s="206"/>
      <c r="H251" s="206"/>
      <c r="I251" s="206"/>
      <c r="J251" s="206"/>
    </row>
    <row r="252" spans="2:10">
      <c r="B252" s="206"/>
      <c r="C252" s="206"/>
      <c r="D252" s="206"/>
      <c r="E252" s="206"/>
      <c r="F252" s="206"/>
      <c r="G252" s="206"/>
      <c r="H252" s="206"/>
      <c r="I252" s="206"/>
      <c r="J252" s="206"/>
    </row>
    <row r="253" spans="2:10">
      <c r="B253" s="206"/>
      <c r="C253" s="206"/>
      <c r="D253" s="206"/>
      <c r="E253" s="206"/>
      <c r="F253" s="206"/>
      <c r="G253" s="206"/>
      <c r="H253" s="206"/>
      <c r="I253" s="206"/>
      <c r="J253" s="206"/>
    </row>
    <row r="254" spans="2:10">
      <c r="B254" s="206"/>
      <c r="C254" s="206"/>
      <c r="D254" s="206"/>
      <c r="E254" s="206"/>
      <c r="F254" s="206"/>
      <c r="G254" s="206"/>
      <c r="H254" s="206"/>
      <c r="I254" s="206"/>
      <c r="J254" s="206"/>
    </row>
    <row r="255" spans="2:10">
      <c r="B255" s="206"/>
      <c r="C255" s="206"/>
      <c r="D255" s="206"/>
      <c r="E255" s="206"/>
      <c r="F255" s="206"/>
      <c r="G255" s="206"/>
      <c r="H255" s="206"/>
      <c r="I255" s="206"/>
      <c r="J255" s="206"/>
    </row>
    <row r="256" spans="2:10">
      <c r="B256" s="206"/>
      <c r="C256" s="206"/>
      <c r="D256" s="206"/>
      <c r="E256" s="206"/>
      <c r="F256" s="206"/>
      <c r="G256" s="206"/>
      <c r="H256" s="206"/>
      <c r="I256" s="206"/>
      <c r="J256" s="206"/>
    </row>
    <row r="257" spans="2:10">
      <c r="B257" s="206"/>
      <c r="C257" s="206"/>
      <c r="D257" s="206"/>
      <c r="E257" s="206"/>
      <c r="F257" s="206"/>
      <c r="G257" s="206"/>
      <c r="H257" s="206"/>
      <c r="I257" s="206"/>
      <c r="J257" s="206"/>
    </row>
    <row r="258" spans="2:10">
      <c r="B258" s="206"/>
      <c r="C258" s="206"/>
      <c r="D258" s="206"/>
      <c r="E258" s="206"/>
      <c r="F258" s="206"/>
      <c r="G258" s="206"/>
      <c r="H258" s="206"/>
      <c r="I258" s="206"/>
      <c r="J258" s="206"/>
    </row>
    <row r="259" spans="2:10">
      <c r="B259" s="206"/>
      <c r="C259" s="206"/>
      <c r="D259" s="206"/>
      <c r="E259" s="206"/>
      <c r="F259" s="206"/>
      <c r="G259" s="206"/>
      <c r="H259" s="206"/>
      <c r="I259" s="206"/>
      <c r="J259" s="206"/>
    </row>
    <row r="260" spans="2:10">
      <c r="B260" s="206"/>
      <c r="C260" s="206"/>
      <c r="D260" s="206"/>
      <c r="E260" s="206"/>
      <c r="F260" s="206"/>
      <c r="G260" s="206"/>
      <c r="H260" s="206"/>
      <c r="I260" s="206"/>
      <c r="J260" s="206"/>
    </row>
    <row r="261" spans="2:10">
      <c r="B261" s="206"/>
      <c r="C261" s="206"/>
      <c r="D261" s="206"/>
      <c r="E261" s="206"/>
      <c r="F261" s="206"/>
      <c r="G261" s="206"/>
      <c r="H261" s="206"/>
      <c r="I261" s="206"/>
      <c r="J261" s="206"/>
    </row>
    <row r="262" spans="2:10">
      <c r="B262" s="206"/>
      <c r="C262" s="206"/>
      <c r="D262" s="206"/>
      <c r="E262" s="206"/>
      <c r="F262" s="206"/>
      <c r="G262" s="206"/>
      <c r="H262" s="206"/>
      <c r="I262" s="206"/>
      <c r="J262" s="206"/>
    </row>
    <row r="263" spans="2:10" ht="12.75" customHeight="1">
      <c r="B263" s="206"/>
      <c r="C263" s="206"/>
      <c r="D263" s="206"/>
      <c r="E263" s="206"/>
      <c r="F263" s="206"/>
      <c r="G263" s="206"/>
      <c r="H263" s="206"/>
      <c r="I263" s="206"/>
      <c r="J263" s="206"/>
    </row>
    <row r="264" spans="2:10">
      <c r="B264" s="206"/>
      <c r="C264" s="206"/>
      <c r="D264" s="206"/>
      <c r="E264" s="206"/>
      <c r="F264" s="206"/>
      <c r="G264" s="206"/>
      <c r="H264" s="206"/>
      <c r="I264" s="206"/>
      <c r="J264" s="206"/>
    </row>
    <row r="265" spans="2:10">
      <c r="B265" s="206"/>
      <c r="C265" s="206"/>
      <c r="D265" s="206"/>
      <c r="E265" s="206"/>
      <c r="F265" s="206"/>
      <c r="G265" s="206"/>
      <c r="H265" s="206"/>
      <c r="I265" s="206"/>
      <c r="J265" s="206"/>
    </row>
    <row r="266" spans="2:10">
      <c r="B266" s="206"/>
      <c r="C266" s="206"/>
      <c r="D266" s="206"/>
      <c r="E266" s="206"/>
      <c r="F266" s="206"/>
      <c r="G266" s="206"/>
      <c r="H266" s="206"/>
      <c r="I266" s="206"/>
      <c r="J266" s="206"/>
    </row>
    <row r="267" spans="2:10">
      <c r="B267" s="206"/>
      <c r="C267" s="206"/>
      <c r="D267" s="206"/>
      <c r="E267" s="206"/>
      <c r="F267" s="206"/>
      <c r="G267" s="206"/>
      <c r="H267" s="206"/>
      <c r="I267" s="206"/>
      <c r="J267" s="206"/>
    </row>
    <row r="268" spans="2:10">
      <c r="B268" s="206"/>
      <c r="C268" s="206"/>
      <c r="D268" s="206"/>
      <c r="E268" s="206"/>
      <c r="F268" s="206"/>
      <c r="G268" s="206"/>
      <c r="H268" s="206"/>
      <c r="I268" s="206"/>
      <c r="J268" s="206"/>
    </row>
    <row r="269" spans="2:10">
      <c r="B269" s="206"/>
      <c r="C269" s="206"/>
      <c r="D269" s="206"/>
      <c r="E269" s="206"/>
      <c r="F269" s="206"/>
      <c r="G269" s="206"/>
      <c r="H269" s="206"/>
      <c r="I269" s="206"/>
      <c r="J269" s="206"/>
    </row>
    <row r="270" spans="2:10">
      <c r="B270" s="206"/>
      <c r="C270" s="206"/>
      <c r="D270" s="206"/>
      <c r="E270" s="206"/>
      <c r="F270" s="206"/>
      <c r="G270" s="206"/>
      <c r="H270" s="206"/>
      <c r="I270" s="206"/>
      <c r="J270" s="206"/>
    </row>
    <row r="271" spans="2:10">
      <c r="B271" s="206"/>
      <c r="C271" s="206"/>
      <c r="D271" s="206"/>
      <c r="E271" s="206"/>
      <c r="F271" s="206"/>
      <c r="G271" s="206"/>
      <c r="H271" s="206"/>
      <c r="I271" s="206"/>
      <c r="J271" s="206"/>
    </row>
    <row r="272" spans="2:10">
      <c r="B272" s="206"/>
      <c r="C272" s="206"/>
      <c r="D272" s="206"/>
      <c r="E272" s="206"/>
      <c r="F272" s="206"/>
      <c r="G272" s="206"/>
      <c r="H272" s="206"/>
      <c r="I272" s="206"/>
      <c r="J272" s="206"/>
    </row>
    <row r="273" spans="2:10">
      <c r="B273" s="206"/>
      <c r="C273" s="206"/>
      <c r="D273" s="206"/>
      <c r="E273" s="206"/>
      <c r="F273" s="206"/>
      <c r="G273" s="206"/>
      <c r="H273" s="206"/>
      <c r="I273" s="206"/>
      <c r="J273" s="206"/>
    </row>
    <row r="274" spans="2:10">
      <c r="B274" s="206"/>
      <c r="C274" s="206"/>
      <c r="D274" s="206"/>
      <c r="E274" s="206"/>
      <c r="F274" s="206"/>
      <c r="G274" s="206"/>
      <c r="H274" s="206"/>
      <c r="I274" s="206"/>
      <c r="J274" s="206"/>
    </row>
    <row r="275" spans="2:10">
      <c r="B275" s="206"/>
      <c r="C275" s="206"/>
      <c r="D275" s="206"/>
      <c r="E275" s="206"/>
      <c r="F275" s="206"/>
      <c r="G275" s="206"/>
      <c r="H275" s="206"/>
      <c r="I275" s="206"/>
      <c r="J275" s="206"/>
    </row>
    <row r="276" spans="2:10">
      <c r="B276" s="206"/>
      <c r="C276" s="206"/>
      <c r="D276" s="206"/>
      <c r="E276" s="206"/>
      <c r="F276" s="206"/>
      <c r="G276" s="206"/>
      <c r="H276" s="206"/>
      <c r="I276" s="206"/>
      <c r="J276" s="206"/>
    </row>
    <row r="277" spans="2:10">
      <c r="B277" s="206"/>
      <c r="C277" s="206"/>
      <c r="D277" s="206"/>
      <c r="E277" s="206"/>
      <c r="F277" s="206"/>
      <c r="G277" s="206"/>
      <c r="H277" s="206"/>
      <c r="I277" s="206"/>
      <c r="J277" s="206"/>
    </row>
    <row r="278" spans="2:10">
      <c r="B278" s="206"/>
      <c r="C278" s="206"/>
      <c r="D278" s="206"/>
      <c r="E278" s="206"/>
      <c r="F278" s="206"/>
      <c r="G278" s="206"/>
      <c r="H278" s="206"/>
      <c r="I278" s="206"/>
      <c r="J278" s="206"/>
    </row>
    <row r="279" spans="2:10">
      <c r="B279" s="206"/>
      <c r="C279" s="206"/>
      <c r="D279" s="206"/>
      <c r="E279" s="206"/>
      <c r="F279" s="206"/>
      <c r="G279" s="206"/>
      <c r="H279" s="206"/>
      <c r="I279" s="206"/>
      <c r="J279" s="206"/>
    </row>
    <row r="280" spans="2:10">
      <c r="B280" s="206"/>
      <c r="C280" s="206"/>
      <c r="D280" s="206"/>
      <c r="E280" s="206"/>
      <c r="F280" s="206"/>
      <c r="G280" s="206"/>
      <c r="H280" s="206"/>
      <c r="I280" s="206"/>
      <c r="J280" s="206"/>
    </row>
    <row r="281" spans="2:10">
      <c r="B281" s="206"/>
      <c r="C281" s="206"/>
      <c r="D281" s="206"/>
      <c r="E281" s="206"/>
      <c r="F281" s="206"/>
      <c r="G281" s="206"/>
      <c r="H281" s="206"/>
      <c r="I281" s="206"/>
      <c r="J281" s="206"/>
    </row>
    <row r="282" spans="2:10">
      <c r="B282" s="206"/>
      <c r="C282" s="206"/>
      <c r="D282" s="206"/>
      <c r="E282" s="206"/>
      <c r="F282" s="206"/>
      <c r="G282" s="206"/>
      <c r="H282" s="206"/>
      <c r="I282" s="206"/>
      <c r="J282" s="206"/>
    </row>
    <row r="283" spans="2:10" ht="15" customHeight="1">
      <c r="B283" s="206"/>
      <c r="C283" s="206"/>
      <c r="D283" s="206"/>
      <c r="E283" s="206"/>
      <c r="F283" s="206"/>
      <c r="G283" s="206"/>
      <c r="H283" s="206"/>
      <c r="I283" s="206"/>
      <c r="J283" s="206"/>
    </row>
    <row r="284" spans="2:10">
      <c r="B284" s="206"/>
      <c r="C284" s="206"/>
      <c r="D284" s="206"/>
      <c r="E284" s="206"/>
      <c r="F284" s="206"/>
      <c r="G284" s="206"/>
      <c r="H284" s="206"/>
      <c r="I284" s="206"/>
      <c r="J284" s="206"/>
    </row>
    <row r="285" spans="2:10">
      <c r="B285" s="206"/>
      <c r="C285" s="206"/>
      <c r="D285" s="206"/>
      <c r="E285" s="206"/>
      <c r="F285" s="206"/>
      <c r="G285" s="206"/>
      <c r="H285" s="206"/>
      <c r="I285" s="206"/>
      <c r="J285" s="206"/>
    </row>
    <row r="286" spans="2:10">
      <c r="B286" s="206"/>
      <c r="C286" s="206"/>
      <c r="D286" s="206"/>
      <c r="E286" s="206"/>
      <c r="F286" s="206"/>
      <c r="G286" s="206"/>
      <c r="H286" s="206"/>
      <c r="I286" s="206"/>
      <c r="J286" s="206"/>
    </row>
    <row r="287" spans="2:10">
      <c r="B287" s="206"/>
      <c r="C287" s="206"/>
      <c r="D287" s="206"/>
      <c r="E287" s="206"/>
      <c r="F287" s="206"/>
      <c r="G287" s="206"/>
      <c r="H287" s="206"/>
      <c r="I287" s="206"/>
      <c r="J287" s="206"/>
    </row>
    <row r="288" spans="2:10">
      <c r="B288" s="206"/>
      <c r="C288" s="206"/>
      <c r="D288" s="206"/>
      <c r="E288" s="206"/>
      <c r="F288" s="206"/>
      <c r="G288" s="206"/>
      <c r="H288" s="206"/>
      <c r="I288" s="206"/>
      <c r="J288" s="206"/>
    </row>
    <row r="289" spans="2:10">
      <c r="B289" s="206"/>
      <c r="C289" s="206"/>
      <c r="D289" s="206"/>
      <c r="E289" s="206"/>
      <c r="F289" s="206"/>
      <c r="G289" s="206"/>
      <c r="H289" s="206"/>
      <c r="I289" s="206"/>
      <c r="J289" s="206"/>
    </row>
    <row r="290" spans="2:10">
      <c r="B290" s="206"/>
      <c r="C290" s="206"/>
      <c r="D290" s="206"/>
      <c r="E290" s="206"/>
      <c r="F290" s="206"/>
      <c r="G290" s="206"/>
      <c r="H290" s="206"/>
      <c r="I290" s="206"/>
      <c r="J290" s="206"/>
    </row>
    <row r="291" spans="2:10">
      <c r="B291" s="206"/>
      <c r="C291" s="206"/>
      <c r="D291" s="206"/>
      <c r="E291" s="206"/>
      <c r="F291" s="206"/>
      <c r="G291" s="206"/>
      <c r="H291" s="206"/>
      <c r="I291" s="206"/>
      <c r="J291" s="206"/>
    </row>
    <row r="292" spans="2:10">
      <c r="B292" s="206"/>
      <c r="C292" s="206"/>
      <c r="D292" s="206"/>
      <c r="E292" s="206"/>
      <c r="F292" s="206"/>
      <c r="G292" s="206"/>
      <c r="H292" s="206"/>
      <c r="I292" s="206"/>
      <c r="J292" s="206"/>
    </row>
    <row r="293" spans="2:10">
      <c r="B293" s="206"/>
      <c r="C293" s="206"/>
      <c r="D293" s="206"/>
      <c r="E293" s="206"/>
      <c r="F293" s="206"/>
      <c r="G293" s="206"/>
      <c r="H293" s="206"/>
      <c r="I293" s="206"/>
      <c r="J293" s="206"/>
    </row>
    <row r="294" spans="2:10">
      <c r="B294" s="206"/>
      <c r="C294" s="206"/>
      <c r="D294" s="206"/>
      <c r="E294" s="206"/>
      <c r="F294" s="206"/>
      <c r="G294" s="206"/>
      <c r="H294" s="206"/>
      <c r="I294" s="206"/>
      <c r="J294" s="206"/>
    </row>
    <row r="295" spans="2:10" ht="12.75" customHeight="1">
      <c r="B295" s="206"/>
      <c r="C295" s="206"/>
      <c r="D295" s="206"/>
      <c r="E295" s="206"/>
      <c r="F295" s="206"/>
      <c r="G295" s="206"/>
      <c r="H295" s="206"/>
      <c r="I295" s="206"/>
      <c r="J295" s="206"/>
    </row>
    <row r="296" spans="2:10">
      <c r="B296" s="206"/>
      <c r="C296" s="206"/>
      <c r="D296" s="206"/>
      <c r="E296" s="206"/>
      <c r="F296" s="206"/>
      <c r="G296" s="206"/>
      <c r="H296" s="206"/>
      <c r="I296" s="206"/>
      <c r="J296" s="206"/>
    </row>
    <row r="297" spans="2:10">
      <c r="B297" s="206"/>
      <c r="C297" s="206"/>
      <c r="D297" s="206"/>
      <c r="E297" s="206"/>
      <c r="F297" s="206"/>
      <c r="G297" s="206"/>
      <c r="H297" s="206"/>
      <c r="I297" s="206"/>
      <c r="J297" s="206"/>
    </row>
    <row r="298" spans="2:10">
      <c r="B298" s="206"/>
      <c r="C298" s="206"/>
      <c r="D298" s="206"/>
      <c r="E298" s="206"/>
      <c r="F298" s="206"/>
      <c r="G298" s="206"/>
      <c r="H298" s="206"/>
      <c r="I298" s="206"/>
      <c r="J298" s="206"/>
    </row>
    <row r="299" spans="2:10">
      <c r="B299" s="206"/>
      <c r="C299" s="206"/>
      <c r="D299" s="206"/>
      <c r="E299" s="206"/>
      <c r="F299" s="206"/>
      <c r="G299" s="206"/>
      <c r="H299" s="206"/>
      <c r="I299" s="206"/>
      <c r="J299" s="206"/>
    </row>
    <row r="300" spans="2:10">
      <c r="B300" s="206"/>
      <c r="C300" s="206"/>
      <c r="D300" s="206"/>
      <c r="E300" s="206"/>
      <c r="F300" s="206"/>
      <c r="G300" s="206"/>
      <c r="H300" s="206"/>
      <c r="I300" s="206"/>
      <c r="J300" s="206"/>
    </row>
    <row r="301" spans="2:10">
      <c r="B301" s="206"/>
      <c r="C301" s="206"/>
      <c r="D301" s="206"/>
      <c r="E301" s="206"/>
      <c r="F301" s="206"/>
      <c r="G301" s="206"/>
      <c r="H301" s="206"/>
      <c r="I301" s="206"/>
      <c r="J301" s="206"/>
    </row>
    <row r="302" spans="2:10">
      <c r="B302" s="206"/>
      <c r="C302" s="206"/>
      <c r="D302" s="206"/>
      <c r="E302" s="206"/>
      <c r="F302" s="206"/>
      <c r="G302" s="206"/>
      <c r="H302" s="206"/>
      <c r="I302" s="206"/>
      <c r="J302" s="206"/>
    </row>
    <row r="303" spans="2:10">
      <c r="B303" s="206"/>
      <c r="C303" s="206"/>
      <c r="D303" s="206"/>
      <c r="E303" s="206"/>
      <c r="F303" s="206"/>
      <c r="G303" s="206"/>
      <c r="H303" s="206"/>
      <c r="I303" s="206"/>
      <c r="J303" s="206"/>
    </row>
    <row r="304" spans="2:10">
      <c r="B304" s="206"/>
      <c r="C304" s="206"/>
      <c r="D304" s="206"/>
      <c r="E304" s="206"/>
      <c r="F304" s="206"/>
      <c r="G304" s="206"/>
      <c r="H304" s="206"/>
      <c r="I304" s="206"/>
      <c r="J304" s="206"/>
    </row>
    <row r="305" spans="2:10">
      <c r="B305" s="206"/>
      <c r="C305" s="206"/>
      <c r="D305" s="206"/>
      <c r="E305" s="206"/>
      <c r="F305" s="206"/>
      <c r="G305" s="206"/>
      <c r="H305" s="206"/>
      <c r="I305" s="206"/>
      <c r="J305" s="206"/>
    </row>
    <row r="306" spans="2:10">
      <c r="B306" s="206"/>
      <c r="C306" s="206"/>
      <c r="D306" s="206"/>
      <c r="E306" s="206"/>
      <c r="F306" s="206"/>
      <c r="G306" s="206"/>
      <c r="H306" s="206"/>
      <c r="I306" s="206"/>
      <c r="J306" s="206"/>
    </row>
    <row r="307" spans="2:10">
      <c r="B307" s="206"/>
      <c r="C307" s="206"/>
      <c r="D307" s="206"/>
      <c r="E307" s="206"/>
      <c r="F307" s="206"/>
      <c r="G307" s="206"/>
      <c r="H307" s="206"/>
      <c r="I307" s="206"/>
      <c r="J307" s="206"/>
    </row>
    <row r="308" spans="2:10">
      <c r="B308" s="206"/>
      <c r="C308" s="206"/>
      <c r="D308" s="206"/>
      <c r="E308" s="206"/>
      <c r="F308" s="206"/>
      <c r="G308" s="206"/>
      <c r="H308" s="206"/>
      <c r="I308" s="206"/>
      <c r="J308" s="206"/>
    </row>
    <row r="309" spans="2:10">
      <c r="B309" s="206"/>
      <c r="C309" s="206"/>
      <c r="D309" s="206"/>
      <c r="E309" s="206"/>
      <c r="F309" s="206"/>
      <c r="G309" s="206"/>
      <c r="H309" s="206"/>
      <c r="I309" s="206"/>
      <c r="J309" s="206"/>
    </row>
    <row r="310" spans="2:10">
      <c r="B310" s="206"/>
      <c r="C310" s="206"/>
      <c r="D310" s="206"/>
      <c r="E310" s="206"/>
      <c r="F310" s="206"/>
      <c r="G310" s="206"/>
      <c r="H310" s="206"/>
      <c r="I310" s="206"/>
      <c r="J310" s="206"/>
    </row>
    <row r="311" spans="2:10">
      <c r="B311" s="206"/>
      <c r="C311" s="206"/>
      <c r="D311" s="206"/>
      <c r="E311" s="206"/>
      <c r="F311" s="206"/>
      <c r="G311" s="206"/>
      <c r="H311" s="206"/>
      <c r="I311" s="206"/>
      <c r="J311" s="206"/>
    </row>
    <row r="312" spans="2:10">
      <c r="B312" s="206"/>
      <c r="C312" s="206"/>
      <c r="D312" s="206"/>
      <c r="E312" s="206"/>
      <c r="F312" s="206"/>
      <c r="G312" s="206"/>
      <c r="H312" s="206"/>
      <c r="I312" s="206"/>
      <c r="J312" s="206"/>
    </row>
    <row r="313" spans="2:10">
      <c r="B313" s="206"/>
      <c r="C313" s="206"/>
      <c r="D313" s="206"/>
      <c r="E313" s="206"/>
      <c r="F313" s="206"/>
      <c r="G313" s="206"/>
      <c r="H313" s="206"/>
      <c r="I313" s="206"/>
      <c r="J313" s="206"/>
    </row>
    <row r="314" spans="2:10">
      <c r="B314" s="206"/>
      <c r="C314" s="206"/>
      <c r="D314" s="206"/>
      <c r="E314" s="206"/>
      <c r="F314" s="206"/>
      <c r="G314" s="206"/>
      <c r="H314" s="206"/>
      <c r="I314" s="206"/>
      <c r="J314" s="206"/>
    </row>
    <row r="315" spans="2:10">
      <c r="B315" s="206"/>
      <c r="C315" s="206"/>
      <c r="D315" s="206"/>
      <c r="E315" s="206"/>
      <c r="F315" s="206"/>
      <c r="G315" s="206"/>
      <c r="H315" s="206"/>
      <c r="I315" s="206"/>
      <c r="J315" s="206"/>
    </row>
    <row r="316" spans="2:10">
      <c r="B316" s="206"/>
      <c r="C316" s="206"/>
      <c r="D316" s="206"/>
      <c r="E316" s="206"/>
      <c r="F316" s="206"/>
      <c r="G316" s="206"/>
      <c r="H316" s="206"/>
      <c r="I316" s="206"/>
      <c r="J316" s="206"/>
    </row>
    <row r="317" spans="2:10">
      <c r="B317" s="206"/>
      <c r="C317" s="206"/>
      <c r="D317" s="206"/>
      <c r="E317" s="206"/>
      <c r="F317" s="206"/>
      <c r="G317" s="206"/>
      <c r="H317" s="206"/>
      <c r="I317" s="206"/>
      <c r="J317" s="206"/>
    </row>
    <row r="318" spans="2:10">
      <c r="B318" s="206"/>
      <c r="C318" s="206"/>
      <c r="D318" s="206"/>
      <c r="E318" s="206"/>
      <c r="F318" s="206"/>
      <c r="G318" s="206"/>
      <c r="H318" s="206"/>
      <c r="I318" s="206"/>
      <c r="J318" s="206"/>
    </row>
    <row r="319" spans="2:10">
      <c r="B319" s="206"/>
      <c r="C319" s="206"/>
      <c r="D319" s="206"/>
      <c r="E319" s="206"/>
      <c r="F319" s="206"/>
      <c r="G319" s="206"/>
      <c r="H319" s="206"/>
      <c r="I319" s="206"/>
      <c r="J319" s="206"/>
    </row>
    <row r="320" spans="2:10">
      <c r="B320" s="206"/>
      <c r="C320" s="206"/>
      <c r="D320" s="206"/>
      <c r="E320" s="206"/>
      <c r="F320" s="206"/>
      <c r="G320" s="206"/>
      <c r="H320" s="206"/>
      <c r="I320" s="206"/>
      <c r="J320" s="206"/>
    </row>
    <row r="321" spans="2:10">
      <c r="B321" s="206"/>
      <c r="C321" s="206"/>
      <c r="D321" s="206"/>
      <c r="E321" s="206"/>
      <c r="F321" s="206"/>
      <c r="G321" s="206"/>
      <c r="H321" s="206"/>
      <c r="I321" s="206"/>
      <c r="J321" s="206"/>
    </row>
    <row r="322" spans="2:10">
      <c r="B322" s="206"/>
      <c r="C322" s="206"/>
      <c r="D322" s="206"/>
      <c r="E322" s="206"/>
      <c r="F322" s="206"/>
      <c r="G322" s="206"/>
      <c r="H322" s="206"/>
      <c r="I322" s="206"/>
      <c r="J322" s="206"/>
    </row>
    <row r="323" spans="2:10">
      <c r="B323" s="206"/>
      <c r="C323" s="206"/>
      <c r="D323" s="206"/>
      <c r="E323" s="206"/>
      <c r="F323" s="206"/>
      <c r="G323" s="206"/>
      <c r="H323" s="206"/>
      <c r="I323" s="206"/>
      <c r="J323" s="206"/>
    </row>
    <row r="324" spans="2:10">
      <c r="B324" s="206"/>
      <c r="C324" s="206"/>
      <c r="D324" s="206"/>
      <c r="E324" s="206"/>
      <c r="F324" s="206"/>
      <c r="G324" s="206"/>
      <c r="H324" s="206"/>
      <c r="I324" s="206"/>
      <c r="J324" s="206"/>
    </row>
    <row r="325" spans="2:10">
      <c r="B325" s="206"/>
      <c r="C325" s="206"/>
      <c r="D325" s="206"/>
      <c r="E325" s="206"/>
      <c r="F325" s="206"/>
      <c r="G325" s="206"/>
      <c r="H325" s="206"/>
      <c r="I325" s="206"/>
      <c r="J325" s="206"/>
    </row>
    <row r="326" spans="2:10">
      <c r="B326" s="206"/>
      <c r="C326" s="206"/>
      <c r="D326" s="206"/>
      <c r="E326" s="206"/>
      <c r="F326" s="206"/>
      <c r="G326" s="206"/>
      <c r="H326" s="206"/>
      <c r="I326" s="206"/>
      <c r="J326" s="206"/>
    </row>
    <row r="327" spans="2:10">
      <c r="B327" s="206"/>
      <c r="C327" s="206"/>
      <c r="D327" s="206"/>
      <c r="E327" s="206"/>
      <c r="F327" s="206"/>
      <c r="G327" s="206"/>
      <c r="H327" s="206"/>
      <c r="I327" s="206"/>
      <c r="J327" s="206"/>
    </row>
    <row r="328" spans="2:10">
      <c r="B328" s="206"/>
      <c r="C328" s="206"/>
      <c r="D328" s="206"/>
      <c r="E328" s="206"/>
      <c r="F328" s="206"/>
      <c r="G328" s="206"/>
      <c r="H328" s="206"/>
      <c r="I328" s="206"/>
      <c r="J328" s="206"/>
    </row>
    <row r="329" spans="2:10">
      <c r="B329" s="206"/>
      <c r="C329" s="206"/>
      <c r="D329" s="206"/>
      <c r="E329" s="206"/>
      <c r="F329" s="206"/>
      <c r="G329" s="206"/>
      <c r="H329" s="206"/>
      <c r="I329" s="206"/>
      <c r="J329" s="206"/>
    </row>
    <row r="330" spans="2:10">
      <c r="B330" s="206"/>
      <c r="C330" s="206"/>
      <c r="D330" s="206"/>
      <c r="E330" s="206"/>
      <c r="F330" s="206"/>
      <c r="G330" s="206"/>
      <c r="H330" s="206"/>
      <c r="I330" s="206"/>
      <c r="J330" s="206"/>
    </row>
    <row r="331" spans="2:10">
      <c r="B331" s="206"/>
      <c r="C331" s="206"/>
      <c r="D331" s="206"/>
      <c r="E331" s="206"/>
      <c r="F331" s="206"/>
      <c r="G331" s="206"/>
      <c r="H331" s="206"/>
      <c r="I331" s="206"/>
      <c r="J331" s="206"/>
    </row>
    <row r="332" spans="2:10">
      <c r="B332" s="206"/>
      <c r="C332" s="206"/>
      <c r="D332" s="206"/>
      <c r="E332" s="206"/>
      <c r="F332" s="206"/>
      <c r="G332" s="206"/>
      <c r="H332" s="206"/>
      <c r="I332" s="206"/>
      <c r="J332" s="206"/>
    </row>
    <row r="333" spans="2:10">
      <c r="B333" s="206"/>
      <c r="C333" s="206"/>
      <c r="D333" s="206"/>
      <c r="E333" s="206"/>
      <c r="F333" s="206"/>
      <c r="G333" s="206"/>
      <c r="H333" s="206"/>
      <c r="I333" s="206"/>
      <c r="J333" s="206"/>
    </row>
    <row r="334" spans="2:10">
      <c r="B334" s="206"/>
      <c r="C334" s="206"/>
      <c r="D334" s="206"/>
      <c r="E334" s="206"/>
      <c r="F334" s="206"/>
      <c r="G334" s="206"/>
      <c r="H334" s="206"/>
      <c r="I334" s="206"/>
      <c r="J334" s="206"/>
    </row>
    <row r="335" spans="2:10">
      <c r="B335" s="206"/>
      <c r="C335" s="206"/>
      <c r="D335" s="206"/>
      <c r="E335" s="206"/>
      <c r="F335" s="206"/>
      <c r="G335" s="206"/>
      <c r="H335" s="206"/>
      <c r="I335" s="206"/>
      <c r="J335" s="206"/>
    </row>
    <row r="336" spans="2:10">
      <c r="B336" s="206"/>
      <c r="C336" s="206"/>
      <c r="D336" s="206"/>
      <c r="E336" s="206"/>
      <c r="F336" s="206"/>
      <c r="G336" s="206"/>
      <c r="H336" s="206"/>
      <c r="I336" s="206"/>
      <c r="J336" s="206"/>
    </row>
    <row r="337" spans="2:10">
      <c r="B337" s="206"/>
      <c r="C337" s="206"/>
      <c r="D337" s="206"/>
      <c r="E337" s="206"/>
      <c r="F337" s="206"/>
      <c r="G337" s="206"/>
      <c r="H337" s="206"/>
      <c r="I337" s="206"/>
      <c r="J337" s="206"/>
    </row>
    <row r="338" spans="2:10">
      <c r="B338" s="206"/>
      <c r="C338" s="206"/>
      <c r="D338" s="206"/>
      <c r="E338" s="206"/>
      <c r="F338" s="206"/>
      <c r="G338" s="206"/>
      <c r="H338" s="206"/>
      <c r="I338" s="206"/>
      <c r="J338" s="206"/>
    </row>
    <row r="339" spans="2:10">
      <c r="B339" s="206"/>
      <c r="C339" s="206"/>
      <c r="D339" s="206"/>
      <c r="E339" s="206"/>
      <c r="F339" s="206"/>
      <c r="G339" s="206"/>
      <c r="H339" s="206"/>
      <c r="I339" s="206"/>
      <c r="J339" s="206"/>
    </row>
    <row r="340" spans="2:10">
      <c r="B340" s="206"/>
      <c r="C340" s="206"/>
      <c r="D340" s="206"/>
      <c r="E340" s="206"/>
      <c r="F340" s="206"/>
      <c r="G340" s="206"/>
      <c r="H340" s="206"/>
      <c r="I340" s="206"/>
      <c r="J340" s="206"/>
    </row>
    <row r="341" spans="2:10" ht="12.75" customHeight="1">
      <c r="B341" s="206"/>
      <c r="C341" s="206"/>
      <c r="D341" s="206"/>
      <c r="E341" s="206"/>
      <c r="F341" s="206"/>
      <c r="G341" s="206"/>
      <c r="H341" s="206"/>
      <c r="I341" s="206"/>
      <c r="J341" s="206"/>
    </row>
    <row r="342" spans="2:10" ht="12.75" customHeight="1">
      <c r="B342" s="206"/>
      <c r="C342" s="206"/>
      <c r="D342" s="206"/>
      <c r="E342" s="206"/>
      <c r="F342" s="206"/>
      <c r="G342" s="206"/>
      <c r="H342" s="206"/>
      <c r="I342" s="206"/>
      <c r="J342" s="206"/>
    </row>
    <row r="343" spans="2:10">
      <c r="B343" s="206"/>
      <c r="C343" s="206"/>
      <c r="D343" s="206"/>
      <c r="E343" s="206"/>
      <c r="F343" s="206"/>
      <c r="G343" s="206"/>
      <c r="H343" s="206"/>
      <c r="I343" s="206"/>
      <c r="J343" s="206"/>
    </row>
    <row r="344" spans="2:10">
      <c r="B344" s="206"/>
      <c r="C344" s="206"/>
      <c r="D344" s="206"/>
      <c r="E344" s="206"/>
      <c r="F344" s="206"/>
      <c r="G344" s="206"/>
      <c r="H344" s="206"/>
      <c r="I344" s="206"/>
      <c r="J344" s="206"/>
    </row>
    <row r="345" spans="2:10">
      <c r="B345" s="206"/>
      <c r="C345" s="206"/>
      <c r="D345" s="206"/>
      <c r="E345" s="206"/>
      <c r="F345" s="206"/>
      <c r="G345" s="206"/>
      <c r="H345" s="206"/>
      <c r="I345" s="206"/>
      <c r="J345" s="206"/>
    </row>
    <row r="346" spans="2:10">
      <c r="B346" s="206"/>
      <c r="C346" s="206"/>
      <c r="D346" s="206"/>
      <c r="E346" s="206"/>
      <c r="F346" s="206"/>
      <c r="G346" s="206"/>
      <c r="H346" s="206"/>
      <c r="I346" s="206"/>
      <c r="J346" s="206"/>
    </row>
    <row r="347" spans="2:10">
      <c r="B347" s="206"/>
      <c r="C347" s="206"/>
      <c r="D347" s="206"/>
      <c r="E347" s="206"/>
      <c r="F347" s="206"/>
      <c r="G347" s="206"/>
      <c r="H347" s="206"/>
      <c r="I347" s="206"/>
      <c r="J347" s="206"/>
    </row>
    <row r="348" spans="2:10">
      <c r="B348" s="206"/>
      <c r="C348" s="206"/>
      <c r="D348" s="206"/>
      <c r="E348" s="206"/>
      <c r="F348" s="206"/>
      <c r="G348" s="206"/>
      <c r="H348" s="206"/>
      <c r="I348" s="206"/>
      <c r="J348" s="206"/>
    </row>
    <row r="349" spans="2:10">
      <c r="B349" s="206"/>
      <c r="C349" s="206"/>
      <c r="D349" s="206"/>
      <c r="E349" s="206"/>
      <c r="F349" s="206"/>
      <c r="G349" s="206"/>
      <c r="H349" s="206"/>
      <c r="I349" s="206"/>
      <c r="J349" s="206"/>
    </row>
    <row r="350" spans="2:10">
      <c r="B350" s="206"/>
      <c r="C350" s="206"/>
      <c r="D350" s="206"/>
      <c r="E350" s="206"/>
      <c r="F350" s="206"/>
      <c r="G350" s="206"/>
      <c r="H350" s="206"/>
      <c r="I350" s="206"/>
      <c r="J350" s="206"/>
    </row>
    <row r="351" spans="2:10">
      <c r="B351" s="206"/>
      <c r="C351" s="206"/>
      <c r="D351" s="206"/>
      <c r="E351" s="206"/>
      <c r="F351" s="206"/>
      <c r="G351" s="206"/>
      <c r="H351" s="206"/>
      <c r="I351" s="206"/>
      <c r="J351" s="206"/>
    </row>
    <row r="352" spans="2:10">
      <c r="B352" s="206"/>
      <c r="C352" s="206"/>
      <c r="D352" s="206"/>
      <c r="E352" s="206"/>
      <c r="F352" s="206"/>
      <c r="G352" s="206"/>
      <c r="H352" s="206"/>
      <c r="I352" s="206"/>
      <c r="J352" s="206"/>
    </row>
    <row r="353" spans="2:10">
      <c r="B353" s="206"/>
      <c r="C353" s="206"/>
      <c r="D353" s="206"/>
      <c r="E353" s="206"/>
      <c r="F353" s="206"/>
      <c r="G353" s="206"/>
      <c r="H353" s="206"/>
      <c r="I353" s="206"/>
      <c r="J353" s="206"/>
    </row>
    <row r="354" spans="2:10">
      <c r="B354" s="206"/>
      <c r="C354" s="206"/>
      <c r="D354" s="206"/>
      <c r="E354" s="206"/>
      <c r="F354" s="206"/>
      <c r="G354" s="206"/>
      <c r="H354" s="206"/>
      <c r="I354" s="206"/>
      <c r="J354" s="206"/>
    </row>
    <row r="355" spans="2:10">
      <c r="B355" s="206"/>
      <c r="C355" s="206"/>
      <c r="D355" s="206"/>
      <c r="E355" s="206"/>
      <c r="F355" s="206"/>
      <c r="G355" s="206"/>
      <c r="H355" s="206"/>
      <c r="I355" s="206"/>
      <c r="J355" s="206"/>
    </row>
    <row r="356" spans="2:10">
      <c r="B356" s="206"/>
      <c r="C356" s="206"/>
      <c r="D356" s="206"/>
      <c r="E356" s="206"/>
      <c r="F356" s="206"/>
      <c r="G356" s="206"/>
      <c r="H356" s="206"/>
      <c r="I356" s="206"/>
      <c r="J356" s="206"/>
    </row>
    <row r="357" spans="2:10">
      <c r="B357" s="206"/>
      <c r="C357" s="206"/>
      <c r="D357" s="206"/>
      <c r="E357" s="206"/>
      <c r="F357" s="206"/>
      <c r="G357" s="206"/>
      <c r="H357" s="206"/>
      <c r="I357" s="206"/>
      <c r="J357" s="206"/>
    </row>
    <row r="358" spans="2:10">
      <c r="B358" s="206"/>
      <c r="C358" s="206"/>
      <c r="D358" s="206"/>
      <c r="E358" s="206"/>
      <c r="F358" s="206"/>
      <c r="G358" s="206"/>
      <c r="H358" s="206"/>
      <c r="I358" s="206"/>
      <c r="J358" s="206"/>
    </row>
    <row r="359" spans="2:10">
      <c r="B359" s="206"/>
      <c r="C359" s="206"/>
      <c r="D359" s="206"/>
      <c r="E359" s="206"/>
      <c r="F359" s="206"/>
      <c r="G359" s="206"/>
      <c r="H359" s="206"/>
      <c r="I359" s="206"/>
      <c r="J359" s="206"/>
    </row>
    <row r="360" spans="2:10">
      <c r="B360" s="206"/>
      <c r="C360" s="206"/>
      <c r="D360" s="206"/>
      <c r="E360" s="206"/>
      <c r="F360" s="206"/>
      <c r="G360" s="206"/>
      <c r="H360" s="206"/>
      <c r="I360" s="206"/>
      <c r="J360" s="206"/>
    </row>
    <row r="361" spans="2:10">
      <c r="B361" s="206"/>
      <c r="C361" s="206"/>
      <c r="D361" s="206"/>
      <c r="E361" s="206"/>
      <c r="F361" s="206"/>
      <c r="G361" s="206"/>
      <c r="H361" s="206"/>
      <c r="I361" s="206"/>
      <c r="J361" s="206"/>
    </row>
    <row r="362" spans="2:10">
      <c r="B362" s="206"/>
      <c r="C362" s="206"/>
      <c r="D362" s="206"/>
      <c r="E362" s="206"/>
      <c r="F362" s="206"/>
      <c r="G362" s="206"/>
      <c r="H362" s="206"/>
      <c r="I362" s="206"/>
      <c r="J362" s="206"/>
    </row>
    <row r="363" spans="2:10">
      <c r="B363" s="206"/>
      <c r="C363" s="206"/>
      <c r="D363" s="206"/>
      <c r="E363" s="206"/>
      <c r="F363" s="206"/>
      <c r="G363" s="206"/>
      <c r="H363" s="206"/>
      <c r="I363" s="206"/>
      <c r="J363" s="206"/>
    </row>
    <row r="364" spans="2:10">
      <c r="B364" s="206"/>
      <c r="C364" s="206"/>
      <c r="D364" s="206"/>
      <c r="E364" s="206"/>
      <c r="F364" s="206"/>
      <c r="G364" s="206"/>
      <c r="H364" s="206"/>
      <c r="I364" s="206"/>
      <c r="J364" s="206"/>
    </row>
    <row r="365" spans="2:10" ht="17.25" customHeight="1">
      <c r="B365" s="206"/>
      <c r="C365" s="206"/>
      <c r="D365" s="206"/>
      <c r="E365" s="206"/>
      <c r="F365" s="206"/>
      <c r="G365" s="206"/>
      <c r="H365" s="206"/>
      <c r="I365" s="206"/>
      <c r="J365" s="206"/>
    </row>
    <row r="366" spans="2:10">
      <c r="B366" s="206"/>
      <c r="C366" s="206"/>
      <c r="D366" s="206"/>
      <c r="E366" s="206"/>
      <c r="F366" s="206"/>
      <c r="G366" s="206"/>
      <c r="H366" s="206"/>
      <c r="I366" s="206"/>
      <c r="J366" s="206"/>
    </row>
    <row r="367" spans="2:10">
      <c r="B367" s="206"/>
      <c r="C367" s="206"/>
      <c r="D367" s="206"/>
      <c r="E367" s="206"/>
      <c r="F367" s="206"/>
      <c r="G367" s="206"/>
      <c r="H367" s="206"/>
      <c r="I367" s="206"/>
      <c r="J367" s="206"/>
    </row>
    <row r="368" spans="2:10">
      <c r="B368" s="206"/>
      <c r="C368" s="206"/>
      <c r="D368" s="206"/>
      <c r="E368" s="206"/>
      <c r="F368" s="206"/>
      <c r="G368" s="206"/>
      <c r="H368" s="206"/>
      <c r="I368" s="206"/>
      <c r="J368" s="206"/>
    </row>
    <row r="369" spans="2:10">
      <c r="B369" s="206"/>
      <c r="C369" s="206"/>
      <c r="D369" s="206"/>
      <c r="E369" s="206"/>
      <c r="F369" s="206"/>
      <c r="G369" s="206"/>
      <c r="H369" s="206"/>
      <c r="I369" s="206"/>
      <c r="J369" s="206"/>
    </row>
    <row r="370" spans="2:10">
      <c r="B370" s="206"/>
      <c r="C370" s="206"/>
      <c r="D370" s="206"/>
      <c r="E370" s="206"/>
      <c r="F370" s="206"/>
      <c r="G370" s="206"/>
      <c r="H370" s="206"/>
      <c r="I370" s="206"/>
      <c r="J370" s="206"/>
    </row>
    <row r="371" spans="2:10">
      <c r="B371" s="206"/>
      <c r="C371" s="206"/>
      <c r="D371" s="206"/>
      <c r="E371" s="206"/>
      <c r="F371" s="206"/>
      <c r="G371" s="206"/>
      <c r="H371" s="206"/>
      <c r="I371" s="206"/>
      <c r="J371" s="206"/>
    </row>
    <row r="372" spans="2:10">
      <c r="B372" s="206"/>
      <c r="C372" s="206"/>
      <c r="D372" s="206"/>
      <c r="E372" s="206"/>
      <c r="F372" s="206"/>
      <c r="G372" s="206"/>
      <c r="H372" s="206"/>
      <c r="I372" s="206"/>
      <c r="J372" s="206"/>
    </row>
    <row r="373" spans="2:10" ht="12.75" customHeight="1">
      <c r="B373" s="206"/>
      <c r="C373" s="206"/>
      <c r="D373" s="206"/>
      <c r="E373" s="206"/>
      <c r="F373" s="206"/>
      <c r="G373" s="206"/>
      <c r="H373" s="206"/>
      <c r="I373" s="206"/>
      <c r="J373" s="206"/>
    </row>
    <row r="374" spans="2:10">
      <c r="B374" s="206"/>
      <c r="C374" s="206"/>
      <c r="D374" s="206"/>
      <c r="E374" s="206"/>
      <c r="F374" s="206"/>
      <c r="G374" s="206"/>
      <c r="H374" s="206"/>
      <c r="I374" s="206"/>
      <c r="J374" s="206"/>
    </row>
    <row r="375" spans="2:10">
      <c r="B375" s="206"/>
      <c r="C375" s="206"/>
      <c r="D375" s="206"/>
      <c r="E375" s="206"/>
      <c r="F375" s="206"/>
      <c r="G375" s="206"/>
      <c r="H375" s="206"/>
      <c r="I375" s="206"/>
      <c r="J375" s="206"/>
    </row>
    <row r="376" spans="2:10">
      <c r="B376" s="206"/>
      <c r="C376" s="206"/>
      <c r="D376" s="206"/>
      <c r="E376" s="206"/>
      <c r="F376" s="206"/>
      <c r="G376" s="206"/>
      <c r="H376" s="206"/>
      <c r="I376" s="206"/>
      <c r="J376" s="206"/>
    </row>
    <row r="377" spans="2:10">
      <c r="B377" s="206"/>
      <c r="C377" s="206"/>
      <c r="D377" s="206"/>
      <c r="E377" s="206"/>
      <c r="F377" s="206"/>
      <c r="G377" s="206"/>
      <c r="H377" s="206"/>
      <c r="I377" s="206"/>
      <c r="J377" s="206"/>
    </row>
    <row r="378" spans="2:10">
      <c r="B378" s="206"/>
      <c r="C378" s="206"/>
      <c r="D378" s="206"/>
      <c r="E378" s="206"/>
      <c r="F378" s="206"/>
      <c r="G378" s="206"/>
      <c r="H378" s="206"/>
      <c r="I378" s="206"/>
      <c r="J378" s="206"/>
    </row>
    <row r="379" spans="2:10">
      <c r="B379" s="206"/>
      <c r="C379" s="206"/>
      <c r="D379" s="206"/>
      <c r="E379" s="206"/>
      <c r="F379" s="206"/>
      <c r="G379" s="206"/>
      <c r="H379" s="206"/>
      <c r="I379" s="206"/>
      <c r="J379" s="206"/>
    </row>
    <row r="380" spans="2:10">
      <c r="B380" s="206"/>
      <c r="C380" s="206"/>
      <c r="D380" s="206"/>
      <c r="E380" s="206"/>
      <c r="F380" s="206"/>
      <c r="G380" s="206"/>
      <c r="H380" s="206"/>
      <c r="I380" s="206"/>
      <c r="J380" s="206"/>
    </row>
    <row r="381" spans="2:10">
      <c r="B381" s="206"/>
      <c r="C381" s="206"/>
      <c r="D381" s="206"/>
      <c r="E381" s="206"/>
      <c r="F381" s="206"/>
      <c r="G381" s="206"/>
      <c r="H381" s="206"/>
      <c r="I381" s="206"/>
      <c r="J381" s="206"/>
    </row>
    <row r="382" spans="2:10">
      <c r="B382" s="206"/>
      <c r="C382" s="206"/>
      <c r="D382" s="206"/>
      <c r="E382" s="206"/>
      <c r="F382" s="206"/>
      <c r="G382" s="206"/>
      <c r="H382" s="206"/>
      <c r="I382" s="206"/>
      <c r="J382" s="206"/>
    </row>
    <row r="383" spans="2:10">
      <c r="B383" s="206"/>
      <c r="C383" s="206"/>
      <c r="D383" s="206"/>
      <c r="E383" s="206"/>
      <c r="F383" s="206"/>
      <c r="G383" s="206"/>
      <c r="H383" s="206"/>
      <c r="I383" s="206"/>
      <c r="J383" s="206"/>
    </row>
    <row r="384" spans="2:10">
      <c r="B384" s="206"/>
      <c r="C384" s="206"/>
      <c r="D384" s="206"/>
      <c r="E384" s="206"/>
      <c r="F384" s="206"/>
      <c r="G384" s="206"/>
      <c r="H384" s="206"/>
      <c r="I384" s="206"/>
      <c r="J384" s="206"/>
    </row>
    <row r="385" spans="2:10">
      <c r="B385" s="206"/>
      <c r="C385" s="206"/>
      <c r="D385" s="206"/>
      <c r="E385" s="206"/>
      <c r="F385" s="206"/>
      <c r="G385" s="206"/>
      <c r="H385" s="206"/>
      <c r="I385" s="206"/>
      <c r="J385" s="206"/>
    </row>
    <row r="386" spans="2:10">
      <c r="B386" s="206"/>
      <c r="C386" s="206"/>
      <c r="D386" s="206"/>
      <c r="E386" s="206"/>
      <c r="F386" s="206"/>
      <c r="G386" s="206"/>
      <c r="H386" s="206"/>
      <c r="I386" s="206"/>
      <c r="J386" s="206"/>
    </row>
    <row r="387" spans="2:10">
      <c r="B387" s="206"/>
      <c r="C387" s="206"/>
      <c r="D387" s="206"/>
      <c r="E387" s="206"/>
      <c r="F387" s="206"/>
      <c r="G387" s="206"/>
      <c r="H387" s="206"/>
      <c r="I387" s="206"/>
      <c r="J387" s="206"/>
    </row>
    <row r="388" spans="2:10">
      <c r="B388" s="206"/>
      <c r="C388" s="206"/>
      <c r="D388" s="206"/>
      <c r="E388" s="206"/>
      <c r="F388" s="206"/>
      <c r="G388" s="206"/>
      <c r="H388" s="206"/>
      <c r="I388" s="206"/>
      <c r="J388" s="206"/>
    </row>
    <row r="389" spans="2:10" ht="12.75" customHeight="1">
      <c r="B389" s="206"/>
      <c r="C389" s="206"/>
      <c r="D389" s="206"/>
      <c r="E389" s="206"/>
      <c r="F389" s="206"/>
      <c r="G389" s="206"/>
      <c r="H389" s="206"/>
      <c r="I389" s="206"/>
      <c r="J389" s="206"/>
    </row>
    <row r="390" spans="2:10">
      <c r="B390" s="206"/>
      <c r="C390" s="206"/>
      <c r="D390" s="206"/>
      <c r="E390" s="206"/>
      <c r="F390" s="206"/>
      <c r="G390" s="206"/>
      <c r="H390" s="206"/>
      <c r="I390" s="206"/>
      <c r="J390" s="206"/>
    </row>
    <row r="391" spans="2:10">
      <c r="B391" s="206"/>
      <c r="C391" s="206"/>
      <c r="D391" s="206"/>
      <c r="E391" s="206"/>
      <c r="F391" s="206"/>
      <c r="G391" s="206"/>
      <c r="H391" s="206"/>
      <c r="I391" s="206"/>
      <c r="J391" s="206"/>
    </row>
    <row r="392" spans="2:10">
      <c r="B392" s="206"/>
      <c r="C392" s="206"/>
      <c r="D392" s="206"/>
      <c r="E392" s="206"/>
      <c r="F392" s="206"/>
      <c r="G392" s="206"/>
      <c r="H392" s="206"/>
      <c r="I392" s="206"/>
      <c r="J392" s="206"/>
    </row>
    <row r="393" spans="2:10">
      <c r="B393" s="206"/>
      <c r="C393" s="206"/>
      <c r="D393" s="206"/>
      <c r="E393" s="206"/>
      <c r="F393" s="206"/>
      <c r="G393" s="206"/>
      <c r="H393" s="206"/>
      <c r="I393" s="206"/>
      <c r="J393" s="206"/>
    </row>
    <row r="394" spans="2:10">
      <c r="B394" s="206"/>
      <c r="C394" s="206"/>
      <c r="D394" s="206"/>
      <c r="E394" s="206"/>
      <c r="F394" s="206"/>
      <c r="G394" s="206"/>
      <c r="H394" s="206"/>
      <c r="I394" s="206"/>
      <c r="J394" s="206"/>
    </row>
    <row r="395" spans="2:10">
      <c r="B395" s="206"/>
      <c r="C395" s="206"/>
      <c r="D395" s="206"/>
      <c r="E395" s="206"/>
      <c r="F395" s="206"/>
      <c r="G395" s="206"/>
      <c r="H395" s="206"/>
      <c r="I395" s="206"/>
      <c r="J395" s="206"/>
    </row>
    <row r="396" spans="2:10">
      <c r="B396" s="206"/>
      <c r="C396" s="206"/>
      <c r="D396" s="206"/>
      <c r="E396" s="206"/>
      <c r="F396" s="206"/>
      <c r="G396" s="206"/>
      <c r="H396" s="206"/>
      <c r="I396" s="206"/>
      <c r="J396" s="206"/>
    </row>
    <row r="397" spans="2:10">
      <c r="B397" s="206"/>
      <c r="C397" s="206"/>
      <c r="D397" s="206"/>
      <c r="E397" s="206"/>
      <c r="F397" s="206"/>
      <c r="G397" s="206"/>
      <c r="H397" s="206"/>
      <c r="I397" s="206"/>
      <c r="J397" s="206"/>
    </row>
    <row r="398" spans="2:10">
      <c r="B398" s="206"/>
      <c r="C398" s="206"/>
      <c r="D398" s="206"/>
      <c r="E398" s="206"/>
      <c r="F398" s="206"/>
      <c r="G398" s="206"/>
      <c r="H398" s="206"/>
      <c r="I398" s="206"/>
      <c r="J398" s="206"/>
    </row>
    <row r="399" spans="2:10">
      <c r="B399" s="206"/>
      <c r="C399" s="206"/>
      <c r="D399" s="206"/>
      <c r="E399" s="206"/>
      <c r="F399" s="206"/>
      <c r="G399" s="206"/>
      <c r="H399" s="206"/>
      <c r="I399" s="206"/>
      <c r="J399" s="206"/>
    </row>
    <row r="400" spans="2:10">
      <c r="B400" s="206"/>
      <c r="C400" s="206"/>
      <c r="D400" s="206"/>
      <c r="E400" s="206"/>
      <c r="F400" s="206"/>
      <c r="G400" s="206"/>
      <c r="H400" s="206"/>
      <c r="I400" s="206"/>
      <c r="J400" s="206"/>
    </row>
    <row r="401" spans="2:10">
      <c r="B401" s="206"/>
      <c r="C401" s="206"/>
      <c r="D401" s="206"/>
      <c r="E401" s="206"/>
      <c r="F401" s="206"/>
      <c r="G401" s="206"/>
      <c r="H401" s="206"/>
      <c r="I401" s="206"/>
      <c r="J401" s="206"/>
    </row>
    <row r="402" spans="2:10">
      <c r="B402" s="206"/>
      <c r="C402" s="206"/>
      <c r="D402" s="206"/>
      <c r="E402" s="206"/>
      <c r="F402" s="206"/>
      <c r="G402" s="206"/>
      <c r="H402" s="206"/>
      <c r="I402" s="206"/>
      <c r="J402" s="206"/>
    </row>
    <row r="403" spans="2:10">
      <c r="B403" s="206"/>
      <c r="C403" s="206"/>
      <c r="D403" s="206"/>
      <c r="E403" s="206"/>
      <c r="F403" s="206"/>
      <c r="G403" s="206"/>
      <c r="H403" s="206"/>
      <c r="I403" s="206"/>
      <c r="J403" s="206"/>
    </row>
    <row r="404" spans="2:10">
      <c r="B404" s="206"/>
      <c r="C404" s="206"/>
      <c r="D404" s="206"/>
      <c r="E404" s="206"/>
      <c r="F404" s="206"/>
      <c r="G404" s="206"/>
      <c r="H404" s="206"/>
      <c r="I404" s="206"/>
      <c r="J404" s="206"/>
    </row>
    <row r="405" spans="2:10">
      <c r="B405" s="206"/>
      <c r="C405" s="206"/>
      <c r="D405" s="206"/>
      <c r="E405" s="206"/>
      <c r="F405" s="206"/>
      <c r="G405" s="206"/>
      <c r="H405" s="206"/>
      <c r="I405" s="206"/>
      <c r="J405" s="206"/>
    </row>
    <row r="406" spans="2:10">
      <c r="B406" s="206"/>
      <c r="C406" s="206"/>
      <c r="D406" s="206"/>
      <c r="E406" s="206"/>
      <c r="F406" s="206"/>
      <c r="G406" s="206"/>
      <c r="H406" s="206"/>
      <c r="I406" s="206"/>
      <c r="J406" s="206"/>
    </row>
    <row r="407" spans="2:10" ht="12.75" customHeight="1">
      <c r="B407" s="206"/>
      <c r="C407" s="206"/>
      <c r="D407" s="206"/>
      <c r="E407" s="206"/>
      <c r="F407" s="206"/>
      <c r="G407" s="206"/>
      <c r="H407" s="206"/>
      <c r="I407" s="206"/>
      <c r="J407" s="206"/>
    </row>
    <row r="408" spans="2:10">
      <c r="B408" s="206"/>
      <c r="C408" s="206"/>
      <c r="D408" s="206"/>
      <c r="E408" s="206"/>
      <c r="F408" s="206"/>
      <c r="G408" s="206"/>
      <c r="H408" s="206"/>
      <c r="I408" s="206"/>
      <c r="J408" s="206"/>
    </row>
    <row r="409" spans="2:10">
      <c r="B409" s="206"/>
      <c r="C409" s="206"/>
      <c r="D409" s="206"/>
      <c r="E409" s="206"/>
      <c r="F409" s="206"/>
      <c r="G409" s="206"/>
      <c r="H409" s="206"/>
      <c r="I409" s="206"/>
      <c r="J409" s="206"/>
    </row>
    <row r="410" spans="2:10">
      <c r="B410" s="206"/>
      <c r="C410" s="206"/>
      <c r="D410" s="206"/>
      <c r="E410" s="206"/>
      <c r="F410" s="206"/>
      <c r="G410" s="206"/>
      <c r="H410" s="206"/>
      <c r="I410" s="206"/>
      <c r="J410" s="206"/>
    </row>
    <row r="411" spans="2:10">
      <c r="B411" s="206"/>
      <c r="C411" s="206"/>
      <c r="D411" s="206"/>
      <c r="E411" s="206"/>
      <c r="F411" s="206"/>
      <c r="G411" s="206"/>
      <c r="H411" s="206"/>
      <c r="I411" s="206"/>
      <c r="J411" s="206"/>
    </row>
    <row r="412" spans="2:10">
      <c r="B412" s="206"/>
      <c r="C412" s="206"/>
      <c r="D412" s="206"/>
      <c r="E412" s="206"/>
      <c r="F412" s="206"/>
      <c r="G412" s="206"/>
      <c r="H412" s="206"/>
      <c r="I412" s="206"/>
      <c r="J412" s="206"/>
    </row>
    <row r="413" spans="2:10">
      <c r="B413" s="206"/>
      <c r="C413" s="206"/>
      <c r="D413" s="206"/>
      <c r="E413" s="206"/>
      <c r="F413" s="206"/>
      <c r="G413" s="206"/>
      <c r="H413" s="206"/>
      <c r="I413" s="206"/>
      <c r="J413" s="206"/>
    </row>
    <row r="414" spans="2:10">
      <c r="B414" s="206"/>
      <c r="C414" s="206"/>
      <c r="D414" s="206"/>
      <c r="E414" s="206"/>
      <c r="F414" s="206"/>
      <c r="G414" s="206"/>
      <c r="H414" s="206"/>
      <c r="I414" s="206"/>
      <c r="J414" s="206"/>
    </row>
    <row r="415" spans="2:10">
      <c r="B415" s="206"/>
      <c r="C415" s="206"/>
      <c r="D415" s="206"/>
      <c r="E415" s="206"/>
      <c r="F415" s="206"/>
      <c r="G415" s="206"/>
      <c r="H415" s="206"/>
      <c r="I415" s="206"/>
      <c r="J415" s="206"/>
    </row>
    <row r="416" spans="2:10">
      <c r="B416" s="206"/>
      <c r="C416" s="206"/>
      <c r="D416" s="206"/>
      <c r="E416" s="206"/>
      <c r="F416" s="206"/>
      <c r="G416" s="206"/>
      <c r="H416" s="206"/>
      <c r="I416" s="206"/>
      <c r="J416" s="206"/>
    </row>
    <row r="417" spans="2:10">
      <c r="B417" s="206"/>
      <c r="C417" s="206"/>
      <c r="D417" s="206"/>
      <c r="E417" s="206"/>
      <c r="F417" s="206"/>
      <c r="G417" s="206"/>
      <c r="H417" s="206"/>
      <c r="I417" s="206"/>
      <c r="J417" s="206"/>
    </row>
    <row r="418" spans="2:10">
      <c r="B418" s="206"/>
      <c r="C418" s="206"/>
      <c r="D418" s="206"/>
      <c r="E418" s="206"/>
      <c r="F418" s="206"/>
      <c r="G418" s="206"/>
      <c r="H418" s="206"/>
      <c r="I418" s="206"/>
      <c r="J418" s="206"/>
    </row>
    <row r="419" spans="2:10">
      <c r="B419" s="206"/>
      <c r="C419" s="206"/>
      <c r="D419" s="206"/>
      <c r="E419" s="206"/>
      <c r="F419" s="206"/>
      <c r="G419" s="206"/>
      <c r="H419" s="206"/>
      <c r="I419" s="206"/>
      <c r="J419" s="206"/>
    </row>
    <row r="420" spans="2:10">
      <c r="B420" s="206"/>
      <c r="C420" s="206"/>
      <c r="D420" s="206"/>
      <c r="E420" s="206"/>
      <c r="F420" s="206"/>
      <c r="G420" s="206"/>
      <c r="H420" s="206"/>
      <c r="I420" s="206"/>
      <c r="J420" s="206"/>
    </row>
    <row r="421" spans="2:10">
      <c r="B421" s="206"/>
      <c r="C421" s="206"/>
      <c r="D421" s="206"/>
      <c r="E421" s="206"/>
      <c r="F421" s="206"/>
      <c r="G421" s="206"/>
      <c r="H421" s="206"/>
      <c r="I421" s="206"/>
      <c r="J421" s="206"/>
    </row>
    <row r="422" spans="2:10">
      <c r="B422" s="206"/>
      <c r="C422" s="206"/>
      <c r="D422" s="206"/>
      <c r="E422" s="206"/>
      <c r="F422" s="206"/>
      <c r="G422" s="206"/>
      <c r="H422" s="206"/>
      <c r="I422" s="206"/>
      <c r="J422" s="206"/>
    </row>
    <row r="423" spans="2:10">
      <c r="B423" s="206"/>
      <c r="C423" s="206"/>
      <c r="D423" s="206"/>
      <c r="E423" s="206"/>
      <c r="F423" s="206"/>
      <c r="G423" s="206"/>
      <c r="H423" s="206"/>
      <c r="I423" s="206"/>
      <c r="J423" s="206"/>
    </row>
    <row r="424" spans="2:10">
      <c r="B424" s="206"/>
      <c r="C424" s="206"/>
      <c r="D424" s="206"/>
      <c r="E424" s="206"/>
      <c r="F424" s="206"/>
      <c r="G424" s="206"/>
      <c r="H424" s="206"/>
      <c r="I424" s="206"/>
      <c r="J424" s="206"/>
    </row>
    <row r="425" spans="2:10" ht="12.75" customHeight="1">
      <c r="B425" s="206"/>
      <c r="C425" s="206"/>
      <c r="D425" s="206"/>
      <c r="E425" s="206"/>
      <c r="F425" s="206"/>
      <c r="G425" s="206"/>
      <c r="H425" s="206"/>
      <c r="I425" s="206"/>
      <c r="J425" s="206"/>
    </row>
    <row r="426" spans="2:10">
      <c r="B426" s="206"/>
      <c r="C426" s="206"/>
      <c r="D426" s="206"/>
      <c r="E426" s="206"/>
      <c r="F426" s="206"/>
      <c r="G426" s="206"/>
      <c r="H426" s="206"/>
      <c r="I426" s="206"/>
      <c r="J426" s="206"/>
    </row>
    <row r="427" spans="2:10">
      <c r="B427" s="206"/>
      <c r="C427" s="206"/>
      <c r="D427" s="206"/>
      <c r="E427" s="206"/>
      <c r="F427" s="206"/>
      <c r="G427" s="206"/>
      <c r="H427" s="206"/>
      <c r="I427" s="206"/>
      <c r="J427" s="206"/>
    </row>
    <row r="428" spans="2:10">
      <c r="B428" s="206"/>
      <c r="C428" s="206"/>
      <c r="D428" s="206"/>
      <c r="E428" s="206"/>
      <c r="F428" s="206"/>
      <c r="G428" s="206"/>
      <c r="H428" s="206"/>
      <c r="I428" s="206"/>
      <c r="J428" s="206"/>
    </row>
    <row r="429" spans="2:10">
      <c r="B429" s="206"/>
      <c r="C429" s="206"/>
      <c r="D429" s="206"/>
      <c r="E429" s="206"/>
      <c r="F429" s="206"/>
      <c r="G429" s="206"/>
      <c r="H429" s="206"/>
      <c r="I429" s="206"/>
      <c r="J429" s="206"/>
    </row>
    <row r="430" spans="2:10">
      <c r="B430" s="206"/>
      <c r="C430" s="206"/>
      <c r="D430" s="206"/>
      <c r="E430" s="206"/>
      <c r="F430" s="206"/>
      <c r="G430" s="206"/>
      <c r="H430" s="206"/>
      <c r="I430" s="206"/>
      <c r="J430" s="206"/>
    </row>
    <row r="431" spans="2:10">
      <c r="B431" s="206"/>
      <c r="C431" s="206"/>
      <c r="D431" s="206"/>
      <c r="E431" s="206"/>
      <c r="F431" s="206"/>
      <c r="G431" s="206"/>
      <c r="H431" s="206"/>
      <c r="I431" s="206"/>
      <c r="J431" s="206"/>
    </row>
    <row r="432" spans="2:10">
      <c r="B432" s="206"/>
      <c r="C432" s="206"/>
      <c r="D432" s="206"/>
      <c r="E432" s="206"/>
      <c r="F432" s="206"/>
      <c r="G432" s="206"/>
      <c r="H432" s="206"/>
      <c r="I432" s="206"/>
      <c r="J432" s="206"/>
    </row>
    <row r="433" spans="2:10">
      <c r="B433" s="206"/>
      <c r="C433" s="206"/>
      <c r="D433" s="206"/>
      <c r="E433" s="206"/>
      <c r="F433" s="206"/>
      <c r="G433" s="206"/>
      <c r="H433" s="206"/>
      <c r="I433" s="206"/>
      <c r="J433" s="206"/>
    </row>
    <row r="434" spans="2:10">
      <c r="B434" s="206"/>
      <c r="C434" s="206"/>
      <c r="D434" s="206"/>
      <c r="E434" s="206"/>
      <c r="F434" s="206"/>
      <c r="G434" s="206"/>
      <c r="H434" s="206"/>
      <c r="I434" s="206"/>
      <c r="J434" s="206"/>
    </row>
    <row r="435" spans="2:10">
      <c r="B435" s="206"/>
      <c r="C435" s="206"/>
      <c r="D435" s="206"/>
      <c r="E435" s="206"/>
      <c r="F435" s="206"/>
      <c r="G435" s="206"/>
      <c r="H435" s="206"/>
      <c r="I435" s="206"/>
      <c r="J435" s="206"/>
    </row>
    <row r="436" spans="2:10">
      <c r="B436" s="206"/>
      <c r="C436" s="206"/>
      <c r="D436" s="206"/>
      <c r="E436" s="206"/>
      <c r="F436" s="206"/>
      <c r="G436" s="206"/>
      <c r="H436" s="206"/>
      <c r="I436" s="206"/>
      <c r="J436" s="206"/>
    </row>
    <row r="437" spans="2:10">
      <c r="B437" s="206"/>
      <c r="C437" s="206"/>
      <c r="D437" s="206"/>
      <c r="E437" s="206"/>
      <c r="F437" s="206"/>
      <c r="G437" s="206"/>
      <c r="H437" s="206"/>
      <c r="I437" s="206"/>
      <c r="J437" s="206"/>
    </row>
    <row r="438" spans="2:10">
      <c r="B438" s="206"/>
      <c r="C438" s="206"/>
      <c r="D438" s="206"/>
      <c r="E438" s="206"/>
      <c r="F438" s="206"/>
      <c r="G438" s="206"/>
      <c r="H438" s="206"/>
      <c r="I438" s="206"/>
      <c r="J438" s="206"/>
    </row>
    <row r="439" spans="2:10">
      <c r="B439" s="206"/>
      <c r="C439" s="206"/>
      <c r="D439" s="206"/>
      <c r="E439" s="206"/>
      <c r="F439" s="206"/>
      <c r="G439" s="206"/>
      <c r="H439" s="206"/>
      <c r="I439" s="206"/>
      <c r="J439" s="206"/>
    </row>
    <row r="440" spans="2:10">
      <c r="B440" s="206"/>
      <c r="C440" s="206"/>
      <c r="D440" s="206"/>
      <c r="E440" s="206"/>
      <c r="F440" s="206"/>
      <c r="G440" s="206"/>
      <c r="H440" s="206"/>
      <c r="I440" s="206"/>
      <c r="J440" s="206"/>
    </row>
    <row r="441" spans="2:10">
      <c r="B441" s="206"/>
      <c r="C441" s="206"/>
      <c r="D441" s="206"/>
      <c r="E441" s="206"/>
      <c r="F441" s="206"/>
      <c r="G441" s="206"/>
      <c r="H441" s="206"/>
      <c r="I441" s="206"/>
      <c r="J441" s="206"/>
    </row>
    <row r="442" spans="2:10">
      <c r="B442" s="206"/>
      <c r="C442" s="206"/>
      <c r="D442" s="206"/>
      <c r="E442" s="206"/>
      <c r="F442" s="206"/>
      <c r="G442" s="206"/>
      <c r="H442" s="206"/>
      <c r="I442" s="206"/>
      <c r="J442" s="206"/>
    </row>
    <row r="443" spans="2:10" ht="12.75" customHeight="1">
      <c r="B443" s="206"/>
      <c r="C443" s="206"/>
      <c r="D443" s="206"/>
      <c r="E443" s="206"/>
      <c r="F443" s="206"/>
      <c r="G443" s="206"/>
      <c r="H443" s="206"/>
      <c r="I443" s="206"/>
      <c r="J443" s="206"/>
    </row>
    <row r="444" spans="2:10">
      <c r="B444" s="206"/>
      <c r="C444" s="206"/>
      <c r="D444" s="206"/>
      <c r="E444" s="206"/>
      <c r="F444" s="206"/>
      <c r="G444" s="206"/>
      <c r="H444" s="206"/>
      <c r="I444" s="206"/>
      <c r="J444" s="206"/>
    </row>
    <row r="445" spans="2:10">
      <c r="B445" s="206"/>
      <c r="C445" s="206"/>
      <c r="D445" s="206"/>
      <c r="E445" s="206"/>
      <c r="F445" s="206"/>
      <c r="G445" s="206"/>
      <c r="H445" s="206"/>
      <c r="I445" s="206"/>
      <c r="J445" s="206"/>
    </row>
    <row r="446" spans="2:10">
      <c r="B446" s="206"/>
      <c r="C446" s="206"/>
      <c r="D446" s="206"/>
      <c r="E446" s="206"/>
      <c r="F446" s="206"/>
      <c r="G446" s="206"/>
      <c r="H446" s="206"/>
      <c r="I446" s="206"/>
      <c r="J446" s="206"/>
    </row>
    <row r="447" spans="2:10">
      <c r="B447" s="206"/>
      <c r="C447" s="206"/>
      <c r="D447" s="206"/>
      <c r="E447" s="206"/>
      <c r="F447" s="206"/>
      <c r="G447" s="206"/>
      <c r="H447" s="206"/>
      <c r="I447" s="206"/>
      <c r="J447" s="206"/>
    </row>
    <row r="448" spans="2:10">
      <c r="B448" s="206"/>
      <c r="C448" s="206"/>
      <c r="D448" s="206"/>
      <c r="E448" s="206"/>
      <c r="F448" s="206"/>
      <c r="G448" s="206"/>
      <c r="H448" s="206"/>
      <c r="I448" s="206"/>
      <c r="J448" s="206"/>
    </row>
    <row r="449" spans="2:10">
      <c r="B449" s="206"/>
      <c r="C449" s="206"/>
      <c r="D449" s="206"/>
      <c r="E449" s="206"/>
      <c r="F449" s="206"/>
      <c r="G449" s="206"/>
      <c r="H449" s="206"/>
      <c r="I449" s="206"/>
      <c r="J449" s="206"/>
    </row>
    <row r="450" spans="2:10">
      <c r="B450" s="206"/>
      <c r="C450" s="206"/>
      <c r="D450" s="206"/>
      <c r="E450" s="206"/>
      <c r="F450" s="206"/>
      <c r="G450" s="206"/>
      <c r="H450" s="206"/>
      <c r="I450" s="206"/>
      <c r="J450" s="206"/>
    </row>
    <row r="451" spans="2:10">
      <c r="B451" s="206"/>
      <c r="C451" s="206"/>
      <c r="D451" s="206"/>
      <c r="E451" s="206"/>
      <c r="F451" s="206"/>
      <c r="G451" s="206"/>
      <c r="H451" s="206"/>
      <c r="I451" s="206"/>
      <c r="J451" s="206"/>
    </row>
    <row r="452" spans="2:10">
      <c r="B452" s="206"/>
      <c r="C452" s="206"/>
      <c r="D452" s="206"/>
      <c r="E452" s="206"/>
      <c r="F452" s="206"/>
      <c r="G452" s="206"/>
      <c r="H452" s="206"/>
      <c r="I452" s="206"/>
      <c r="J452" s="206"/>
    </row>
    <row r="453" spans="2:10">
      <c r="B453" s="206"/>
      <c r="C453" s="206"/>
      <c r="D453" s="206"/>
      <c r="E453" s="206"/>
      <c r="F453" s="206"/>
      <c r="G453" s="206"/>
      <c r="H453" s="206"/>
      <c r="I453" s="206"/>
      <c r="J453" s="206"/>
    </row>
    <row r="454" spans="2:10">
      <c r="B454" s="206"/>
      <c r="C454" s="206"/>
      <c r="D454" s="206"/>
      <c r="E454" s="206"/>
      <c r="F454" s="206"/>
      <c r="G454" s="206"/>
      <c r="H454" s="206"/>
      <c r="I454" s="206"/>
      <c r="J454" s="206"/>
    </row>
    <row r="455" spans="2:10">
      <c r="B455" s="206"/>
      <c r="C455" s="206"/>
      <c r="D455" s="206"/>
      <c r="E455" s="206"/>
      <c r="F455" s="206"/>
      <c r="G455" s="206"/>
      <c r="H455" s="206"/>
      <c r="I455" s="206"/>
      <c r="J455" s="206"/>
    </row>
    <row r="456" spans="2:10">
      <c r="B456" s="206"/>
      <c r="C456" s="206"/>
      <c r="D456" s="206"/>
      <c r="E456" s="206"/>
      <c r="F456" s="206"/>
      <c r="G456" s="206"/>
      <c r="H456" s="206"/>
      <c r="I456" s="206"/>
      <c r="J456" s="206"/>
    </row>
    <row r="457" spans="2:10">
      <c r="B457" s="206"/>
      <c r="C457" s="206"/>
      <c r="D457" s="206"/>
      <c r="E457" s="206"/>
      <c r="F457" s="206"/>
      <c r="G457" s="206"/>
      <c r="H457" s="206"/>
      <c r="I457" s="206"/>
      <c r="J457" s="206"/>
    </row>
    <row r="458" spans="2:10">
      <c r="B458" s="206"/>
      <c r="C458" s="206"/>
      <c r="D458" s="206"/>
      <c r="E458" s="206"/>
      <c r="F458" s="206"/>
      <c r="G458" s="206"/>
      <c r="H458" s="206"/>
      <c r="I458" s="206"/>
      <c r="J458" s="206"/>
    </row>
    <row r="459" spans="2:10">
      <c r="B459" s="206"/>
      <c r="C459" s="206"/>
      <c r="D459" s="206"/>
      <c r="E459" s="206"/>
      <c r="F459" s="206"/>
      <c r="G459" s="206"/>
      <c r="H459" s="206"/>
      <c r="I459" s="206"/>
      <c r="J459" s="206"/>
    </row>
    <row r="460" spans="2:10">
      <c r="B460" s="206"/>
      <c r="C460" s="206"/>
      <c r="D460" s="206"/>
      <c r="E460" s="206"/>
      <c r="F460" s="206"/>
      <c r="G460" s="206"/>
      <c r="H460" s="206"/>
      <c r="I460" s="206"/>
      <c r="J460" s="206"/>
    </row>
    <row r="461" spans="2:10" ht="12.75" customHeight="1">
      <c r="B461" s="206"/>
      <c r="C461" s="206"/>
      <c r="D461" s="206"/>
      <c r="E461" s="206"/>
      <c r="F461" s="206"/>
      <c r="G461" s="206"/>
      <c r="H461" s="206"/>
      <c r="I461" s="206"/>
      <c r="J461" s="206"/>
    </row>
    <row r="462" spans="2:10">
      <c r="B462" s="206"/>
      <c r="C462" s="206"/>
      <c r="D462" s="206"/>
      <c r="E462" s="206"/>
      <c r="F462" s="206"/>
      <c r="G462" s="206"/>
      <c r="H462" s="206"/>
      <c r="I462" s="206"/>
      <c r="J462" s="206"/>
    </row>
    <row r="463" spans="2:10">
      <c r="B463" s="206"/>
      <c r="C463" s="206"/>
      <c r="D463" s="206"/>
      <c r="E463" s="206"/>
      <c r="F463" s="206"/>
      <c r="G463" s="206"/>
      <c r="H463" s="206"/>
      <c r="I463" s="206"/>
      <c r="J463" s="206"/>
    </row>
    <row r="464" spans="2:10">
      <c r="B464" s="206"/>
      <c r="C464" s="206"/>
      <c r="D464" s="206"/>
      <c r="E464" s="206"/>
      <c r="F464" s="206"/>
      <c r="G464" s="206"/>
      <c r="H464" s="206"/>
      <c r="I464" s="206"/>
      <c r="J464" s="206"/>
    </row>
    <row r="465" spans="2:10">
      <c r="B465" s="206"/>
      <c r="C465" s="206"/>
      <c r="D465" s="206"/>
      <c r="E465" s="206"/>
      <c r="F465" s="206"/>
      <c r="G465" s="206"/>
      <c r="H465" s="206"/>
      <c r="I465" s="206"/>
      <c r="J465" s="206"/>
    </row>
    <row r="466" spans="2:10">
      <c r="B466" s="206"/>
      <c r="C466" s="206"/>
      <c r="D466" s="206"/>
      <c r="E466" s="206"/>
      <c r="F466" s="206"/>
      <c r="G466" s="206"/>
      <c r="H466" s="206"/>
      <c r="I466" s="206"/>
      <c r="J466" s="206"/>
    </row>
    <row r="467" spans="2:10">
      <c r="B467" s="206"/>
      <c r="C467" s="206"/>
      <c r="D467" s="206"/>
      <c r="E467" s="206"/>
      <c r="F467" s="206"/>
      <c r="G467" s="206"/>
      <c r="H467" s="206"/>
      <c r="I467" s="206"/>
      <c r="J467" s="206"/>
    </row>
    <row r="468" spans="2:10">
      <c r="B468" s="206"/>
      <c r="C468" s="206"/>
      <c r="D468" s="206"/>
      <c r="E468" s="206"/>
      <c r="F468" s="206"/>
      <c r="G468" s="206"/>
      <c r="H468" s="206"/>
      <c r="I468" s="206"/>
      <c r="J468" s="206"/>
    </row>
    <row r="469" spans="2:10">
      <c r="B469" s="206"/>
      <c r="C469" s="206"/>
      <c r="D469" s="206"/>
      <c r="E469" s="206"/>
      <c r="F469" s="206"/>
      <c r="G469" s="206"/>
      <c r="H469" s="206"/>
      <c r="I469" s="206"/>
      <c r="J469" s="206"/>
    </row>
    <row r="470" spans="2:10">
      <c r="B470" s="206"/>
      <c r="C470" s="206"/>
      <c r="D470" s="206"/>
      <c r="E470" s="206"/>
      <c r="F470" s="206"/>
      <c r="G470" s="206"/>
      <c r="H470" s="206"/>
      <c r="I470" s="206"/>
      <c r="J470" s="206"/>
    </row>
    <row r="471" spans="2:10">
      <c r="B471" s="206"/>
      <c r="C471" s="206"/>
      <c r="D471" s="206"/>
      <c r="E471" s="206"/>
      <c r="F471" s="206"/>
      <c r="G471" s="206"/>
      <c r="H471" s="206"/>
      <c r="I471" s="206"/>
      <c r="J471" s="206"/>
    </row>
    <row r="472" spans="2:10">
      <c r="B472" s="206"/>
      <c r="C472" s="206"/>
      <c r="D472" s="206"/>
      <c r="E472" s="206"/>
      <c r="F472" s="206"/>
      <c r="G472" s="206"/>
      <c r="H472" s="206"/>
      <c r="I472" s="206"/>
      <c r="J472" s="206"/>
    </row>
    <row r="473" spans="2:10">
      <c r="B473" s="206"/>
      <c r="C473" s="206"/>
      <c r="D473" s="206"/>
      <c r="E473" s="206"/>
      <c r="F473" s="206"/>
      <c r="G473" s="206"/>
      <c r="H473" s="206"/>
      <c r="I473" s="206"/>
      <c r="J473" s="206"/>
    </row>
    <row r="474" spans="2:10">
      <c r="B474" s="206"/>
      <c r="C474" s="206"/>
      <c r="D474" s="206"/>
      <c r="E474" s="206"/>
      <c r="F474" s="206"/>
      <c r="G474" s="206"/>
      <c r="H474" s="206"/>
      <c r="I474" s="206"/>
      <c r="J474" s="206"/>
    </row>
    <row r="475" spans="2:10">
      <c r="B475" s="206"/>
      <c r="C475" s="206"/>
      <c r="D475" s="206"/>
      <c r="E475" s="206"/>
      <c r="F475" s="206"/>
      <c r="G475" s="206"/>
      <c r="H475" s="206"/>
      <c r="I475" s="206"/>
      <c r="J475" s="206"/>
    </row>
    <row r="476" spans="2:10">
      <c r="B476" s="206"/>
      <c r="C476" s="206"/>
      <c r="D476" s="206"/>
      <c r="E476" s="206"/>
      <c r="F476" s="206"/>
      <c r="G476" s="206"/>
      <c r="H476" s="206"/>
      <c r="I476" s="206"/>
      <c r="J476" s="206"/>
    </row>
    <row r="477" spans="2:10">
      <c r="B477" s="206"/>
      <c r="C477" s="206"/>
      <c r="D477" s="206"/>
      <c r="E477" s="206"/>
      <c r="F477" s="206"/>
      <c r="G477" s="206"/>
      <c r="H477" s="206"/>
      <c r="I477" s="206"/>
      <c r="J477" s="206"/>
    </row>
    <row r="478" spans="2:10">
      <c r="B478" s="206"/>
      <c r="C478" s="206"/>
      <c r="D478" s="206"/>
      <c r="E478" s="206"/>
      <c r="F478" s="206"/>
      <c r="G478" s="206"/>
      <c r="H478" s="206"/>
      <c r="I478" s="206"/>
      <c r="J478" s="206"/>
    </row>
    <row r="479" spans="2:10">
      <c r="B479" s="206"/>
      <c r="C479" s="206"/>
      <c r="D479" s="206"/>
      <c r="E479" s="206"/>
      <c r="F479" s="206"/>
      <c r="G479" s="206"/>
      <c r="H479" s="206"/>
      <c r="I479" s="206"/>
      <c r="J479" s="206"/>
    </row>
    <row r="480" spans="2:10">
      <c r="B480" s="206"/>
      <c r="C480" s="206"/>
      <c r="D480" s="206"/>
      <c r="E480" s="206"/>
      <c r="F480" s="206"/>
      <c r="G480" s="206"/>
      <c r="H480" s="206"/>
      <c r="I480" s="206"/>
      <c r="J480" s="206"/>
    </row>
    <row r="481" spans="2:10">
      <c r="B481" s="206"/>
      <c r="C481" s="206"/>
      <c r="D481" s="206"/>
      <c r="E481" s="206"/>
      <c r="F481" s="206"/>
      <c r="G481" s="206"/>
      <c r="H481" s="206"/>
      <c r="I481" s="206"/>
      <c r="J481" s="206"/>
    </row>
    <row r="482" spans="2:10">
      <c r="B482" s="206"/>
      <c r="C482" s="206"/>
      <c r="D482" s="206"/>
      <c r="E482" s="206"/>
      <c r="F482" s="206"/>
      <c r="G482" s="206"/>
      <c r="H482" s="206"/>
      <c r="I482" s="206"/>
      <c r="J482" s="206"/>
    </row>
    <row r="483" spans="2:10">
      <c r="B483" s="206"/>
      <c r="C483" s="206"/>
      <c r="D483" s="206"/>
      <c r="E483" s="206"/>
      <c r="F483" s="206"/>
      <c r="G483" s="206"/>
      <c r="H483" s="206"/>
      <c r="I483" s="206"/>
      <c r="J483" s="206"/>
    </row>
    <row r="484" spans="2:10" ht="12.75" customHeight="1">
      <c r="B484" s="206"/>
      <c r="C484" s="206"/>
      <c r="D484" s="206"/>
      <c r="E484" s="206"/>
      <c r="F484" s="206"/>
      <c r="G484" s="206"/>
      <c r="H484" s="206"/>
      <c r="I484" s="206"/>
      <c r="J484" s="206"/>
    </row>
    <row r="485" spans="2:10">
      <c r="B485" s="206"/>
      <c r="C485" s="206"/>
      <c r="D485" s="206"/>
      <c r="E485" s="206"/>
      <c r="F485" s="206"/>
      <c r="G485" s="206"/>
      <c r="H485" s="206"/>
      <c r="I485" s="206"/>
      <c r="J485" s="206"/>
    </row>
    <row r="486" spans="2:10">
      <c r="B486" s="206"/>
      <c r="C486" s="206"/>
      <c r="D486" s="206"/>
      <c r="E486" s="206"/>
      <c r="F486" s="206"/>
      <c r="G486" s="206"/>
      <c r="H486" s="206"/>
      <c r="I486" s="206"/>
      <c r="J486" s="206"/>
    </row>
    <row r="487" spans="2:10">
      <c r="B487" s="206"/>
      <c r="C487" s="206"/>
      <c r="D487" s="206"/>
      <c r="E487" s="206"/>
      <c r="F487" s="206"/>
      <c r="G487" s="206"/>
      <c r="H487" s="206"/>
      <c r="I487" s="206"/>
      <c r="J487" s="206"/>
    </row>
    <row r="488" spans="2:10">
      <c r="B488" s="206"/>
      <c r="C488" s="206"/>
      <c r="D488" s="206"/>
      <c r="E488" s="206"/>
      <c r="F488" s="206"/>
      <c r="G488" s="206"/>
      <c r="H488" s="206"/>
      <c r="I488" s="206"/>
      <c r="J488" s="206"/>
    </row>
    <row r="489" spans="2:10">
      <c r="B489" s="206"/>
      <c r="C489" s="206"/>
      <c r="D489" s="206"/>
      <c r="E489" s="206"/>
      <c r="F489" s="206"/>
      <c r="G489" s="206"/>
      <c r="H489" s="206"/>
      <c r="I489" s="206"/>
      <c r="J489" s="206"/>
    </row>
    <row r="490" spans="2:10">
      <c r="B490" s="206"/>
      <c r="C490" s="206"/>
      <c r="D490" s="206"/>
      <c r="E490" s="206"/>
      <c r="F490" s="206"/>
      <c r="G490" s="206"/>
      <c r="H490" s="206"/>
      <c r="I490" s="206"/>
      <c r="J490" s="206"/>
    </row>
    <row r="491" spans="2:10">
      <c r="B491" s="206"/>
      <c r="C491" s="206"/>
      <c r="D491" s="206"/>
      <c r="E491" s="206"/>
      <c r="F491" s="206"/>
      <c r="G491" s="206"/>
      <c r="H491" s="206"/>
      <c r="I491" s="206"/>
      <c r="J491" s="206"/>
    </row>
    <row r="492" spans="2:10">
      <c r="B492" s="206"/>
      <c r="C492" s="206"/>
      <c r="D492" s="206"/>
      <c r="E492" s="206"/>
      <c r="F492" s="206"/>
      <c r="G492" s="206"/>
      <c r="H492" s="206"/>
      <c r="I492" s="206"/>
      <c r="J492" s="206"/>
    </row>
    <row r="493" spans="2:10">
      <c r="B493" s="206"/>
      <c r="C493" s="206"/>
      <c r="D493" s="206"/>
      <c r="E493" s="206"/>
      <c r="F493" s="206"/>
      <c r="G493" s="206"/>
      <c r="H493" s="206"/>
      <c r="I493" s="206"/>
      <c r="J493" s="206"/>
    </row>
    <row r="494" spans="2:10">
      <c r="B494" s="206"/>
      <c r="C494" s="206"/>
      <c r="D494" s="206"/>
      <c r="E494" s="206"/>
      <c r="F494" s="206"/>
      <c r="G494" s="206"/>
      <c r="H494" s="206"/>
      <c r="I494" s="206"/>
      <c r="J494" s="206"/>
    </row>
    <row r="495" spans="2:10">
      <c r="B495" s="206"/>
      <c r="C495" s="206"/>
      <c r="D495" s="206"/>
      <c r="E495" s="206"/>
      <c r="F495" s="206"/>
      <c r="G495" s="206"/>
      <c r="H495" s="206"/>
      <c r="I495" s="206"/>
      <c r="J495" s="206"/>
    </row>
    <row r="496" spans="2:10">
      <c r="B496" s="206"/>
      <c r="C496" s="206"/>
      <c r="D496" s="206"/>
      <c r="E496" s="206"/>
      <c r="F496" s="206"/>
      <c r="G496" s="206"/>
      <c r="H496" s="206"/>
      <c r="I496" s="206"/>
      <c r="J496" s="206"/>
    </row>
    <row r="497" spans="2:10">
      <c r="B497" s="206"/>
      <c r="C497" s="206"/>
      <c r="D497" s="206"/>
      <c r="E497" s="206"/>
      <c r="F497" s="206"/>
      <c r="G497" s="206"/>
      <c r="H497" s="206"/>
      <c r="I497" s="206"/>
      <c r="J497" s="206"/>
    </row>
    <row r="498" spans="2:10">
      <c r="B498" s="206"/>
      <c r="C498" s="206"/>
      <c r="D498" s="206"/>
      <c r="E498" s="206"/>
      <c r="F498" s="206"/>
      <c r="G498" s="206"/>
      <c r="H498" s="206"/>
      <c r="I498" s="206"/>
      <c r="J498" s="206"/>
    </row>
    <row r="499" spans="2:10">
      <c r="B499" s="206"/>
      <c r="C499" s="206"/>
      <c r="D499" s="206"/>
      <c r="E499" s="206"/>
      <c r="F499" s="206"/>
      <c r="G499" s="206"/>
      <c r="H499" s="206"/>
      <c r="I499" s="206"/>
      <c r="J499" s="206"/>
    </row>
    <row r="500" spans="2:10" ht="13.5" customHeight="1">
      <c r="B500" s="206"/>
      <c r="C500" s="206"/>
      <c r="D500" s="206"/>
      <c r="E500" s="206"/>
      <c r="F500" s="206"/>
      <c r="G500" s="206"/>
      <c r="H500" s="206"/>
      <c r="I500" s="206"/>
      <c r="J500" s="206"/>
    </row>
    <row r="501" spans="2:10">
      <c r="B501" s="206"/>
      <c r="C501" s="206"/>
      <c r="D501" s="206"/>
      <c r="E501" s="206"/>
      <c r="F501" s="206"/>
      <c r="G501" s="206"/>
      <c r="H501" s="206"/>
      <c r="I501" s="206"/>
      <c r="J501" s="206"/>
    </row>
    <row r="502" spans="2:10">
      <c r="B502" s="206"/>
      <c r="C502" s="206"/>
      <c r="D502" s="206"/>
      <c r="E502" s="206"/>
      <c r="F502" s="206"/>
      <c r="G502" s="206"/>
      <c r="H502" s="206"/>
      <c r="I502" s="206"/>
      <c r="J502" s="206"/>
    </row>
    <row r="503" spans="2:10">
      <c r="B503" s="206"/>
      <c r="C503" s="206"/>
      <c r="D503" s="206"/>
      <c r="E503" s="206"/>
      <c r="F503" s="206"/>
      <c r="G503" s="206"/>
      <c r="H503" s="206"/>
      <c r="I503" s="206"/>
      <c r="J503" s="206"/>
    </row>
    <row r="504" spans="2:10">
      <c r="B504" s="206"/>
      <c r="C504" s="206"/>
      <c r="D504" s="206"/>
      <c r="E504" s="206"/>
      <c r="F504" s="206"/>
      <c r="G504" s="206"/>
      <c r="H504" s="206"/>
      <c r="I504" s="206"/>
      <c r="J504" s="206"/>
    </row>
    <row r="505" spans="2:10">
      <c r="B505" s="206"/>
      <c r="C505" s="206"/>
      <c r="D505" s="206"/>
      <c r="E505" s="206"/>
      <c r="F505" s="206"/>
      <c r="G505" s="206"/>
      <c r="H505" s="206"/>
      <c r="I505" s="206"/>
      <c r="J505" s="206"/>
    </row>
    <row r="506" spans="2:10" ht="13.5" customHeight="1">
      <c r="B506" s="206"/>
      <c r="C506" s="206"/>
      <c r="D506" s="206"/>
      <c r="E506" s="206"/>
      <c r="F506" s="206"/>
      <c r="G506" s="206"/>
      <c r="H506" s="206"/>
      <c r="I506" s="206"/>
      <c r="J506" s="206"/>
    </row>
    <row r="507" spans="2:10">
      <c r="B507" s="206"/>
      <c r="C507" s="206"/>
      <c r="D507" s="206"/>
      <c r="E507" s="206"/>
      <c r="F507" s="206"/>
      <c r="G507" s="206"/>
      <c r="H507" s="206"/>
      <c r="I507" s="206"/>
      <c r="J507" s="206"/>
    </row>
    <row r="508" spans="2:10">
      <c r="B508" s="206"/>
      <c r="C508" s="206"/>
      <c r="D508" s="206"/>
      <c r="E508" s="206"/>
      <c r="F508" s="206"/>
      <c r="G508" s="206"/>
      <c r="H508" s="206"/>
      <c r="I508" s="206"/>
      <c r="J508" s="206"/>
    </row>
    <row r="509" spans="2:10" ht="12.75" customHeight="1">
      <c r="B509" s="206"/>
      <c r="C509" s="206"/>
      <c r="D509" s="206"/>
      <c r="E509" s="206"/>
      <c r="F509" s="206"/>
      <c r="G509" s="206"/>
      <c r="H509" s="206"/>
      <c r="I509" s="206"/>
      <c r="J509" s="206"/>
    </row>
    <row r="510" spans="2:10">
      <c r="B510" s="206"/>
      <c r="C510" s="206"/>
      <c r="D510" s="206"/>
      <c r="E510" s="206"/>
      <c r="F510" s="206"/>
      <c r="G510" s="206"/>
      <c r="H510" s="206"/>
      <c r="I510" s="206"/>
      <c r="J510" s="206"/>
    </row>
    <row r="511" spans="2:10">
      <c r="B511" s="206"/>
      <c r="C511" s="206"/>
      <c r="D511" s="206"/>
      <c r="E511" s="206"/>
      <c r="F511" s="206"/>
      <c r="G511" s="206"/>
      <c r="H511" s="206"/>
      <c r="I511" s="206"/>
      <c r="J511" s="206"/>
    </row>
    <row r="512" spans="2:10">
      <c r="B512" s="206"/>
      <c r="C512" s="206"/>
      <c r="D512" s="206"/>
      <c r="E512" s="206"/>
      <c r="F512" s="206"/>
      <c r="G512" s="206"/>
      <c r="H512" s="206"/>
      <c r="I512" s="206"/>
      <c r="J512" s="206"/>
    </row>
    <row r="513" spans="2:10">
      <c r="B513" s="206"/>
      <c r="C513" s="206"/>
      <c r="D513" s="206"/>
      <c r="E513" s="206"/>
      <c r="F513" s="206"/>
      <c r="G513" s="206"/>
      <c r="H513" s="206"/>
      <c r="I513" s="206"/>
      <c r="J513" s="206"/>
    </row>
    <row r="514" spans="2:10">
      <c r="B514" s="206"/>
      <c r="C514" s="206"/>
      <c r="D514" s="206"/>
      <c r="E514" s="206"/>
      <c r="F514" s="206"/>
      <c r="G514" s="206"/>
      <c r="H514" s="206"/>
      <c r="I514" s="206"/>
      <c r="J514" s="206"/>
    </row>
    <row r="515" spans="2:10">
      <c r="B515" s="206"/>
      <c r="C515" s="206"/>
      <c r="D515" s="206"/>
      <c r="E515" s="206"/>
      <c r="F515" s="206"/>
      <c r="G515" s="206"/>
      <c r="H515" s="206"/>
      <c r="I515" s="206"/>
      <c r="J515" s="206"/>
    </row>
    <row r="516" spans="2:10">
      <c r="B516" s="206"/>
      <c r="C516" s="206"/>
      <c r="D516" s="206"/>
      <c r="E516" s="206"/>
      <c r="F516" s="206"/>
      <c r="G516" s="206"/>
      <c r="H516" s="206"/>
      <c r="I516" s="206"/>
      <c r="J516" s="206"/>
    </row>
    <row r="517" spans="2:10">
      <c r="B517" s="206"/>
      <c r="C517" s="206"/>
      <c r="D517" s="206"/>
      <c r="E517" s="206"/>
      <c r="F517" s="206"/>
      <c r="G517" s="206"/>
      <c r="H517" s="206"/>
      <c r="I517" s="206"/>
      <c r="J517" s="206"/>
    </row>
    <row r="518" spans="2:10">
      <c r="B518" s="206"/>
      <c r="C518" s="206"/>
      <c r="D518" s="206"/>
      <c r="E518" s="206"/>
      <c r="F518" s="206"/>
      <c r="G518" s="206"/>
      <c r="H518" s="206"/>
      <c r="I518" s="206"/>
      <c r="J518" s="206"/>
    </row>
    <row r="519" spans="2:10">
      <c r="B519" s="206"/>
      <c r="C519" s="206"/>
      <c r="D519" s="206"/>
      <c r="E519" s="206"/>
      <c r="F519" s="206"/>
      <c r="G519" s="206"/>
      <c r="H519" s="206"/>
      <c r="I519" s="206"/>
      <c r="J519" s="206"/>
    </row>
    <row r="520" spans="2:10">
      <c r="B520" s="206"/>
      <c r="C520" s="206"/>
      <c r="D520" s="206"/>
      <c r="E520" s="206"/>
      <c r="F520" s="206"/>
      <c r="G520" s="206"/>
      <c r="H520" s="206"/>
      <c r="I520" s="206"/>
      <c r="J520" s="206"/>
    </row>
    <row r="521" spans="2:10">
      <c r="B521" s="206"/>
      <c r="C521" s="206"/>
      <c r="D521" s="206"/>
      <c r="E521" s="206"/>
      <c r="F521" s="206"/>
      <c r="G521" s="206"/>
      <c r="H521" s="206"/>
      <c r="I521" s="206"/>
      <c r="J521" s="206"/>
    </row>
    <row r="522" spans="2:10">
      <c r="B522" s="206"/>
      <c r="C522" s="206"/>
      <c r="D522" s="206"/>
      <c r="E522" s="206"/>
      <c r="F522" s="206"/>
      <c r="G522" s="206"/>
      <c r="H522" s="206"/>
      <c r="I522" s="206"/>
      <c r="J522" s="206"/>
    </row>
    <row r="523" spans="2:10">
      <c r="B523" s="206"/>
      <c r="C523" s="206"/>
      <c r="D523" s="206"/>
      <c r="E523" s="206"/>
      <c r="F523" s="206"/>
      <c r="G523" s="206"/>
      <c r="H523" s="206"/>
      <c r="I523" s="206"/>
      <c r="J523" s="206"/>
    </row>
    <row r="524" spans="2:10">
      <c r="B524" s="206"/>
      <c r="C524" s="206"/>
      <c r="D524" s="206"/>
      <c r="E524" s="206"/>
      <c r="F524" s="206"/>
      <c r="G524" s="206"/>
      <c r="H524" s="206"/>
      <c r="I524" s="206"/>
      <c r="J524" s="206"/>
    </row>
    <row r="525" spans="2:10">
      <c r="B525" s="206"/>
      <c r="C525" s="206"/>
      <c r="D525" s="206"/>
      <c r="E525" s="206"/>
      <c r="F525" s="206"/>
      <c r="G525" s="206"/>
      <c r="H525" s="206"/>
      <c r="I525" s="206"/>
      <c r="J525" s="206"/>
    </row>
    <row r="526" spans="2:10">
      <c r="B526" s="206"/>
      <c r="C526" s="206"/>
      <c r="D526" s="206"/>
      <c r="E526" s="206"/>
      <c r="F526" s="206"/>
      <c r="G526" s="206"/>
      <c r="H526" s="206"/>
      <c r="I526" s="206"/>
      <c r="J526" s="206"/>
    </row>
    <row r="527" spans="2:10">
      <c r="B527" s="206"/>
      <c r="C527" s="206"/>
      <c r="D527" s="206"/>
      <c r="E527" s="206"/>
      <c r="F527" s="206"/>
      <c r="G527" s="206"/>
      <c r="H527" s="206"/>
      <c r="I527" s="206"/>
      <c r="J527" s="206"/>
    </row>
    <row r="528" spans="2:10">
      <c r="B528" s="206"/>
      <c r="C528" s="206"/>
      <c r="D528" s="206"/>
      <c r="E528" s="206"/>
      <c r="F528" s="206"/>
      <c r="G528" s="206"/>
      <c r="H528" s="206"/>
      <c r="I528" s="206"/>
      <c r="J528" s="206"/>
    </row>
    <row r="529" spans="2:10">
      <c r="B529" s="206"/>
      <c r="C529" s="206"/>
      <c r="D529" s="206"/>
      <c r="E529" s="206"/>
      <c r="F529" s="206"/>
      <c r="G529" s="206"/>
      <c r="H529" s="206"/>
      <c r="I529" s="206"/>
      <c r="J529" s="206"/>
    </row>
    <row r="530" spans="2:10">
      <c r="B530" s="206"/>
      <c r="C530" s="206"/>
      <c r="D530" s="206"/>
      <c r="E530" s="206"/>
      <c r="F530" s="206"/>
      <c r="G530" s="206"/>
      <c r="H530" s="206"/>
      <c r="I530" s="206"/>
      <c r="J530" s="206"/>
    </row>
    <row r="531" spans="2:10">
      <c r="B531" s="206"/>
      <c r="C531" s="206"/>
      <c r="D531" s="206"/>
      <c r="E531" s="206"/>
      <c r="F531" s="206"/>
      <c r="G531" s="206"/>
      <c r="H531" s="206"/>
      <c r="I531" s="206"/>
      <c r="J531" s="206"/>
    </row>
    <row r="532" spans="2:10">
      <c r="B532" s="206"/>
      <c r="C532" s="206"/>
      <c r="D532" s="206"/>
      <c r="E532" s="206"/>
      <c r="F532" s="206"/>
      <c r="G532" s="206"/>
      <c r="H532" s="206"/>
      <c r="I532" s="206"/>
      <c r="J532" s="206"/>
    </row>
    <row r="533" spans="2:10">
      <c r="B533" s="206"/>
      <c r="C533" s="206"/>
      <c r="D533" s="206"/>
      <c r="E533" s="206"/>
      <c r="F533" s="206"/>
      <c r="G533" s="206"/>
      <c r="H533" s="206"/>
      <c r="I533" s="206"/>
      <c r="J533" s="206"/>
    </row>
    <row r="534" spans="2:10">
      <c r="B534" s="206"/>
      <c r="C534" s="206"/>
      <c r="D534" s="206"/>
      <c r="E534" s="206"/>
      <c r="F534" s="206"/>
      <c r="G534" s="206"/>
      <c r="H534" s="206"/>
      <c r="I534" s="206"/>
      <c r="J534" s="206"/>
    </row>
    <row r="535" spans="2:10">
      <c r="B535" s="206"/>
      <c r="C535" s="206"/>
      <c r="D535" s="206"/>
      <c r="E535" s="206"/>
      <c r="F535" s="206"/>
      <c r="G535" s="206"/>
      <c r="H535" s="206"/>
      <c r="I535" s="206"/>
      <c r="J535" s="206"/>
    </row>
    <row r="536" spans="2:10">
      <c r="B536" s="206"/>
      <c r="C536" s="206"/>
      <c r="D536" s="206"/>
      <c r="E536" s="206"/>
      <c r="F536" s="206"/>
      <c r="G536" s="206"/>
      <c r="H536" s="206"/>
      <c r="I536" s="206"/>
      <c r="J536" s="206"/>
    </row>
    <row r="537" spans="2:10">
      <c r="B537" s="206"/>
      <c r="C537" s="206"/>
      <c r="D537" s="206"/>
      <c r="E537" s="206"/>
      <c r="F537" s="206"/>
      <c r="G537" s="206"/>
      <c r="H537" s="206"/>
      <c r="I537" s="206"/>
      <c r="J537" s="206"/>
    </row>
    <row r="538" spans="2:10">
      <c r="B538" s="206"/>
      <c r="C538" s="206"/>
      <c r="D538" s="206"/>
      <c r="E538" s="206"/>
      <c r="F538" s="206"/>
      <c r="G538" s="206"/>
      <c r="H538" s="206"/>
      <c r="I538" s="206"/>
      <c r="J538" s="206"/>
    </row>
    <row r="539" spans="2:10">
      <c r="B539" s="206"/>
      <c r="C539" s="206"/>
      <c r="D539" s="206"/>
      <c r="E539" s="206"/>
      <c r="F539" s="206"/>
      <c r="G539" s="206"/>
      <c r="H539" s="206"/>
      <c r="I539" s="206"/>
      <c r="J539" s="206"/>
    </row>
    <row r="540" spans="2:10">
      <c r="B540" s="206"/>
      <c r="C540" s="206"/>
      <c r="D540" s="206"/>
      <c r="E540" s="206"/>
      <c r="F540" s="206"/>
      <c r="G540" s="206"/>
      <c r="H540" s="206"/>
      <c r="I540" s="206"/>
      <c r="J540" s="206"/>
    </row>
    <row r="541" spans="2:10">
      <c r="B541" s="206"/>
      <c r="C541" s="206"/>
      <c r="D541" s="206"/>
      <c r="E541" s="206"/>
      <c r="F541" s="206"/>
      <c r="G541" s="206"/>
      <c r="H541" s="206"/>
      <c r="I541" s="206"/>
      <c r="J541" s="206"/>
    </row>
    <row r="542" spans="2:10">
      <c r="B542" s="206"/>
      <c r="C542" s="206"/>
      <c r="D542" s="206"/>
      <c r="E542" s="206"/>
      <c r="F542" s="206"/>
      <c r="G542" s="206"/>
      <c r="H542" s="206"/>
      <c r="I542" s="206"/>
      <c r="J542" s="206"/>
    </row>
    <row r="543" spans="2:10">
      <c r="B543" s="206"/>
      <c r="C543" s="206"/>
      <c r="D543" s="206"/>
      <c r="E543" s="206"/>
      <c r="F543" s="206"/>
      <c r="G543" s="206"/>
      <c r="H543" s="206"/>
      <c r="I543" s="206"/>
      <c r="J543" s="206"/>
    </row>
    <row r="544" spans="2:10">
      <c r="B544" s="206"/>
      <c r="C544" s="206"/>
      <c r="D544" s="206"/>
      <c r="E544" s="206"/>
      <c r="F544" s="206"/>
      <c r="G544" s="206"/>
      <c r="H544" s="206"/>
      <c r="I544" s="206"/>
      <c r="J544" s="206"/>
    </row>
    <row r="545" spans="2:10">
      <c r="B545" s="206"/>
      <c r="C545" s="206"/>
      <c r="D545" s="206"/>
      <c r="E545" s="206"/>
      <c r="F545" s="206"/>
      <c r="G545" s="206"/>
      <c r="H545" s="206"/>
      <c r="I545" s="206"/>
      <c r="J545" s="206"/>
    </row>
    <row r="546" spans="2:10">
      <c r="B546" s="206"/>
      <c r="C546" s="206"/>
      <c r="D546" s="206"/>
      <c r="E546" s="206"/>
      <c r="F546" s="206"/>
      <c r="G546" s="206"/>
      <c r="H546" s="206"/>
      <c r="I546" s="206"/>
      <c r="J546" s="206"/>
    </row>
    <row r="547" spans="2:10">
      <c r="B547" s="206"/>
      <c r="C547" s="206"/>
      <c r="D547" s="206"/>
      <c r="E547" s="206"/>
      <c r="F547" s="206"/>
      <c r="G547" s="206"/>
      <c r="H547" s="206"/>
      <c r="I547" s="206"/>
      <c r="J547" s="206"/>
    </row>
    <row r="548" spans="2:10">
      <c r="B548" s="206"/>
      <c r="C548" s="206"/>
      <c r="D548" s="206"/>
      <c r="E548" s="206"/>
      <c r="F548" s="206"/>
      <c r="G548" s="206"/>
      <c r="H548" s="206"/>
      <c r="I548" s="206"/>
      <c r="J548" s="206"/>
    </row>
    <row r="549" spans="2:10">
      <c r="B549" s="206"/>
      <c r="C549" s="206"/>
      <c r="D549" s="206"/>
      <c r="E549" s="206"/>
      <c r="F549" s="206"/>
      <c r="G549" s="206"/>
      <c r="H549" s="206"/>
      <c r="I549" s="206"/>
      <c r="J549" s="206"/>
    </row>
    <row r="550" spans="2:10">
      <c r="B550" s="206"/>
      <c r="C550" s="206"/>
      <c r="D550" s="206"/>
      <c r="E550" s="206"/>
      <c r="F550" s="206"/>
      <c r="G550" s="206"/>
      <c r="H550" s="206"/>
      <c r="I550" s="206"/>
      <c r="J550" s="206"/>
    </row>
    <row r="551" spans="2:10">
      <c r="B551" s="206"/>
      <c r="C551" s="206"/>
      <c r="D551" s="206"/>
      <c r="E551" s="206"/>
      <c r="F551" s="206"/>
      <c r="G551" s="206"/>
      <c r="H551" s="206"/>
      <c r="I551" s="206"/>
      <c r="J551" s="206"/>
    </row>
    <row r="552" spans="2:10">
      <c r="B552" s="206"/>
      <c r="C552" s="206"/>
      <c r="D552" s="206"/>
      <c r="E552" s="206"/>
      <c r="F552" s="206"/>
      <c r="G552" s="206"/>
      <c r="H552" s="206"/>
      <c r="I552" s="206"/>
      <c r="J552" s="206"/>
    </row>
    <row r="553" spans="2:10">
      <c r="B553" s="206"/>
      <c r="C553" s="206"/>
      <c r="D553" s="206"/>
      <c r="E553" s="206"/>
      <c r="F553" s="206"/>
      <c r="G553" s="206"/>
      <c r="H553" s="206"/>
      <c r="I553" s="206"/>
      <c r="J553" s="206"/>
    </row>
    <row r="554" spans="2:10">
      <c r="B554" s="206"/>
      <c r="C554" s="206"/>
      <c r="D554" s="206"/>
      <c r="E554" s="206"/>
      <c r="F554" s="206"/>
      <c r="G554" s="206"/>
      <c r="H554" s="206"/>
      <c r="I554" s="206"/>
      <c r="J554" s="206"/>
    </row>
    <row r="555" spans="2:10">
      <c r="B555" s="206"/>
      <c r="C555" s="206"/>
      <c r="D555" s="206"/>
      <c r="E555" s="206"/>
      <c r="F555" s="206"/>
      <c r="G555" s="206"/>
      <c r="H555" s="206"/>
      <c r="I555" s="206"/>
      <c r="J555" s="206"/>
    </row>
    <row r="556" spans="2:10">
      <c r="B556" s="206"/>
      <c r="C556" s="206"/>
      <c r="D556" s="206"/>
      <c r="E556" s="206"/>
      <c r="F556" s="206"/>
      <c r="G556" s="206"/>
      <c r="H556" s="206"/>
      <c r="I556" s="206"/>
      <c r="J556" s="206"/>
    </row>
    <row r="557" spans="2:10">
      <c r="B557" s="206"/>
      <c r="C557" s="206"/>
      <c r="D557" s="206"/>
      <c r="E557" s="206"/>
      <c r="F557" s="206"/>
      <c r="G557" s="206"/>
      <c r="H557" s="206"/>
      <c r="I557" s="206"/>
      <c r="J557" s="206"/>
    </row>
    <row r="558" spans="2:10">
      <c r="B558" s="206"/>
      <c r="C558" s="206"/>
      <c r="D558" s="206"/>
      <c r="E558" s="206"/>
      <c r="F558" s="206"/>
      <c r="G558" s="206"/>
      <c r="H558" s="206"/>
      <c r="I558" s="206"/>
      <c r="J558" s="206"/>
    </row>
    <row r="559" spans="2:10">
      <c r="B559" s="206"/>
      <c r="C559" s="206"/>
      <c r="D559" s="206"/>
      <c r="E559" s="206"/>
      <c r="F559" s="206"/>
      <c r="G559" s="206"/>
      <c r="H559" s="206"/>
      <c r="I559" s="206"/>
      <c r="J559" s="206"/>
    </row>
    <row r="560" spans="2:10">
      <c r="B560" s="206"/>
      <c r="C560" s="206"/>
      <c r="D560" s="206"/>
      <c r="E560" s="206"/>
      <c r="F560" s="206"/>
      <c r="G560" s="206"/>
      <c r="H560" s="206"/>
      <c r="I560" s="206"/>
      <c r="J560" s="206"/>
    </row>
    <row r="561" spans="2:10">
      <c r="B561" s="206"/>
      <c r="C561" s="206"/>
      <c r="D561" s="206"/>
      <c r="E561" s="206"/>
      <c r="F561" s="206"/>
      <c r="G561" s="206"/>
      <c r="H561" s="206"/>
      <c r="I561" s="206"/>
      <c r="J561" s="206"/>
    </row>
    <row r="562" spans="2:10">
      <c r="B562" s="206"/>
      <c r="C562" s="206"/>
      <c r="D562" s="206"/>
      <c r="E562" s="206"/>
      <c r="F562" s="206"/>
      <c r="G562" s="206"/>
      <c r="H562" s="206"/>
      <c r="I562" s="206"/>
      <c r="J562" s="206"/>
    </row>
    <row r="563" spans="2:10">
      <c r="B563" s="206"/>
      <c r="C563" s="206"/>
      <c r="D563" s="206"/>
      <c r="E563" s="206"/>
      <c r="F563" s="206"/>
      <c r="G563" s="206"/>
      <c r="H563" s="206"/>
      <c r="I563" s="206"/>
      <c r="J563" s="206"/>
    </row>
    <row r="564" spans="2:10">
      <c r="B564" s="206"/>
      <c r="C564" s="206"/>
      <c r="D564" s="206"/>
      <c r="E564" s="206"/>
      <c r="F564" s="206"/>
      <c r="G564" s="206"/>
      <c r="H564" s="206"/>
      <c r="I564" s="206"/>
      <c r="J564" s="206"/>
    </row>
    <row r="565" spans="2:10">
      <c r="B565" s="206"/>
      <c r="C565" s="206"/>
      <c r="D565" s="206"/>
      <c r="E565" s="206"/>
      <c r="F565" s="206"/>
      <c r="G565" s="206"/>
      <c r="H565" s="206"/>
      <c r="I565" s="206"/>
      <c r="J565" s="206"/>
    </row>
    <row r="566" spans="2:10">
      <c r="B566" s="206"/>
      <c r="C566" s="206"/>
      <c r="D566" s="206"/>
      <c r="E566" s="206"/>
      <c r="F566" s="206"/>
      <c r="G566" s="206"/>
      <c r="H566" s="206"/>
      <c r="I566" s="206"/>
      <c r="J566" s="206"/>
    </row>
    <row r="567" spans="2:10">
      <c r="B567" s="206"/>
      <c r="C567" s="206"/>
      <c r="D567" s="206"/>
      <c r="E567" s="206"/>
      <c r="F567" s="206"/>
      <c r="G567" s="206"/>
      <c r="H567" s="206"/>
      <c r="I567" s="206"/>
      <c r="J567" s="206"/>
    </row>
    <row r="568" spans="2:10">
      <c r="B568" s="206"/>
      <c r="C568" s="206"/>
      <c r="D568" s="206"/>
      <c r="E568" s="206"/>
      <c r="F568" s="206"/>
      <c r="G568" s="206"/>
      <c r="H568" s="206"/>
      <c r="I568" s="206"/>
      <c r="J568" s="206"/>
    </row>
    <row r="569" spans="2:10">
      <c r="B569" s="206"/>
      <c r="C569" s="206"/>
      <c r="D569" s="206"/>
      <c r="E569" s="206"/>
      <c r="F569" s="206"/>
      <c r="G569" s="206"/>
      <c r="H569" s="206"/>
      <c r="I569" s="206"/>
      <c r="J569" s="206"/>
    </row>
    <row r="570" spans="2:10">
      <c r="B570" s="206"/>
      <c r="C570" s="206"/>
      <c r="D570" s="206"/>
      <c r="E570" s="206"/>
      <c r="F570" s="206"/>
      <c r="G570" s="206"/>
      <c r="H570" s="206"/>
      <c r="I570" s="206"/>
      <c r="J570" s="206"/>
    </row>
    <row r="571" spans="2:10">
      <c r="B571" s="206"/>
      <c r="C571" s="206"/>
      <c r="D571" s="206"/>
      <c r="E571" s="206"/>
      <c r="F571" s="206"/>
      <c r="G571" s="206"/>
      <c r="H571" s="206"/>
      <c r="I571" s="206"/>
      <c r="J571" s="206"/>
    </row>
    <row r="572" spans="2:10">
      <c r="B572" s="206"/>
      <c r="C572" s="206"/>
      <c r="D572" s="206"/>
      <c r="E572" s="206"/>
      <c r="F572" s="206"/>
      <c r="G572" s="206"/>
      <c r="H572" s="206"/>
      <c r="I572" s="206"/>
      <c r="J572" s="206"/>
    </row>
    <row r="573" spans="2:10">
      <c r="B573" s="206"/>
      <c r="C573" s="206"/>
      <c r="D573" s="206"/>
      <c r="E573" s="206"/>
      <c r="F573" s="206"/>
      <c r="G573" s="206"/>
      <c r="H573" s="206"/>
      <c r="I573" s="206"/>
      <c r="J573" s="206"/>
    </row>
    <row r="574" spans="2:10">
      <c r="B574" s="206"/>
      <c r="C574" s="206"/>
      <c r="D574" s="206"/>
      <c r="E574" s="206"/>
      <c r="F574" s="206"/>
      <c r="G574" s="206"/>
      <c r="H574" s="206"/>
      <c r="I574" s="206"/>
      <c r="J574" s="206"/>
    </row>
    <row r="575" spans="2:10">
      <c r="B575" s="206"/>
      <c r="C575" s="206"/>
      <c r="D575" s="206"/>
      <c r="E575" s="206"/>
      <c r="F575" s="206"/>
      <c r="G575" s="206"/>
      <c r="H575" s="206"/>
      <c r="I575" s="206"/>
      <c r="J575" s="206"/>
    </row>
    <row r="576" spans="2:10">
      <c r="B576" s="206"/>
      <c r="C576" s="206"/>
      <c r="D576" s="206"/>
      <c r="E576" s="206"/>
      <c r="F576" s="206"/>
      <c r="G576" s="206"/>
      <c r="H576" s="206"/>
      <c r="I576" s="206"/>
      <c r="J576" s="206"/>
    </row>
    <row r="577" spans="2:10">
      <c r="B577" s="206"/>
      <c r="C577" s="206"/>
      <c r="D577" s="206"/>
      <c r="E577" s="206"/>
      <c r="F577" s="206"/>
      <c r="G577" s="206"/>
      <c r="H577" s="206"/>
      <c r="I577" s="206"/>
      <c r="J577" s="206"/>
    </row>
    <row r="578" spans="2:10">
      <c r="B578" s="206"/>
      <c r="C578" s="206"/>
      <c r="D578" s="206"/>
      <c r="E578" s="206"/>
      <c r="F578" s="206"/>
      <c r="G578" s="206"/>
      <c r="H578" s="206"/>
      <c r="I578" s="206"/>
      <c r="J578" s="206"/>
    </row>
    <row r="579" spans="2:10">
      <c r="B579" s="206"/>
      <c r="C579" s="206"/>
      <c r="D579" s="206"/>
      <c r="E579" s="206"/>
      <c r="F579" s="206"/>
      <c r="G579" s="206"/>
      <c r="H579" s="206"/>
      <c r="I579" s="206"/>
      <c r="J579" s="206"/>
    </row>
    <row r="580" spans="2:10">
      <c r="B580" s="206"/>
      <c r="C580" s="206"/>
      <c r="D580" s="206"/>
      <c r="E580" s="206"/>
      <c r="F580" s="206"/>
      <c r="G580" s="206"/>
      <c r="H580" s="206"/>
      <c r="I580" s="206"/>
      <c r="J580" s="206"/>
    </row>
    <row r="581" spans="2:10">
      <c r="B581" s="206"/>
      <c r="C581" s="206"/>
      <c r="D581" s="206"/>
      <c r="E581" s="206"/>
      <c r="F581" s="206"/>
      <c r="G581" s="206"/>
      <c r="H581" s="206"/>
      <c r="I581" s="206"/>
      <c r="J581" s="206"/>
    </row>
    <row r="582" spans="2:10">
      <c r="B582" s="206"/>
      <c r="C582" s="206"/>
      <c r="D582" s="206"/>
      <c r="E582" s="206"/>
      <c r="F582" s="206"/>
      <c r="G582" s="206"/>
      <c r="H582" s="206"/>
      <c r="I582" s="206"/>
      <c r="J582" s="206"/>
    </row>
    <row r="583" spans="2:10">
      <c r="B583" s="206"/>
      <c r="C583" s="206"/>
      <c r="D583" s="206"/>
      <c r="E583" s="206"/>
      <c r="F583" s="206"/>
      <c r="G583" s="206"/>
      <c r="H583" s="206"/>
      <c r="I583" s="206"/>
      <c r="J583" s="206"/>
    </row>
    <row r="584" spans="2:10">
      <c r="B584" s="206"/>
      <c r="C584" s="206"/>
      <c r="D584" s="206"/>
      <c r="E584" s="206"/>
      <c r="F584" s="206"/>
      <c r="G584" s="206"/>
      <c r="H584" s="206"/>
      <c r="I584" s="206"/>
      <c r="J584" s="206"/>
    </row>
    <row r="585" spans="2:10">
      <c r="B585" s="206"/>
      <c r="C585" s="206"/>
      <c r="D585" s="206"/>
      <c r="E585" s="206"/>
      <c r="F585" s="206"/>
      <c r="G585" s="206"/>
      <c r="H585" s="206"/>
      <c r="I585" s="206"/>
      <c r="J585" s="206"/>
    </row>
    <row r="586" spans="2:10">
      <c r="B586" s="206"/>
      <c r="C586" s="206"/>
      <c r="D586" s="206"/>
      <c r="E586" s="206"/>
      <c r="F586" s="206"/>
      <c r="G586" s="206"/>
      <c r="H586" s="206"/>
      <c r="I586" s="206"/>
      <c r="J586" s="206"/>
    </row>
    <row r="587" spans="2:10">
      <c r="B587" s="206"/>
      <c r="C587" s="206"/>
      <c r="D587" s="206"/>
      <c r="E587" s="206"/>
      <c r="F587" s="206"/>
      <c r="G587" s="206"/>
      <c r="H587" s="206"/>
      <c r="I587" s="206"/>
      <c r="J587" s="206"/>
    </row>
    <row r="588" spans="2:10">
      <c r="B588" s="206"/>
      <c r="C588" s="206"/>
      <c r="D588" s="206"/>
      <c r="E588" s="206"/>
      <c r="F588" s="206"/>
      <c r="G588" s="206"/>
      <c r="H588" s="206"/>
      <c r="I588" s="206"/>
      <c r="J588" s="206"/>
    </row>
    <row r="589" spans="2:10">
      <c r="B589" s="206"/>
      <c r="C589" s="206"/>
      <c r="D589" s="206"/>
      <c r="E589" s="206"/>
      <c r="F589" s="206"/>
      <c r="G589" s="206"/>
      <c r="H589" s="206"/>
      <c r="I589" s="206"/>
      <c r="J589" s="206"/>
    </row>
    <row r="590" spans="2:10">
      <c r="B590" s="206"/>
      <c r="C590" s="206"/>
      <c r="D590" s="206"/>
      <c r="E590" s="206"/>
      <c r="F590" s="206"/>
      <c r="G590" s="206"/>
      <c r="H590" s="206"/>
      <c r="I590" s="206"/>
      <c r="J590" s="206"/>
    </row>
    <row r="591" spans="2:10">
      <c r="B591" s="206"/>
      <c r="C591" s="206"/>
      <c r="D591" s="206"/>
      <c r="E591" s="206"/>
      <c r="F591" s="206"/>
      <c r="G591" s="206"/>
      <c r="H591" s="206"/>
      <c r="I591" s="206"/>
      <c r="J591" s="206"/>
    </row>
    <row r="592" spans="2:10">
      <c r="B592" s="206"/>
      <c r="C592" s="206"/>
      <c r="D592" s="206"/>
      <c r="E592" s="206"/>
      <c r="F592" s="206"/>
      <c r="G592" s="206"/>
      <c r="H592" s="206"/>
      <c r="I592" s="206"/>
      <c r="J592" s="206"/>
    </row>
    <row r="593" spans="2:10">
      <c r="B593" s="206"/>
      <c r="C593" s="206"/>
      <c r="D593" s="206"/>
      <c r="E593" s="206"/>
      <c r="F593" s="206"/>
      <c r="G593" s="206"/>
      <c r="H593" s="206"/>
      <c r="I593" s="206"/>
      <c r="J593" s="206"/>
    </row>
    <row r="594" spans="2:10">
      <c r="B594" s="206"/>
      <c r="C594" s="206"/>
      <c r="D594" s="206"/>
      <c r="E594" s="206"/>
      <c r="F594" s="206"/>
      <c r="G594" s="206"/>
      <c r="H594" s="206"/>
      <c r="I594" s="206"/>
      <c r="J594" s="206"/>
    </row>
    <row r="595" spans="2:10">
      <c r="B595" s="206"/>
      <c r="C595" s="206"/>
      <c r="D595" s="206"/>
      <c r="E595" s="206"/>
      <c r="F595" s="206"/>
      <c r="G595" s="206"/>
      <c r="H595" s="206"/>
      <c r="I595" s="206"/>
      <c r="J595" s="206"/>
    </row>
    <row r="596" spans="2:10">
      <c r="B596" s="206"/>
      <c r="C596" s="206"/>
      <c r="D596" s="206"/>
      <c r="E596" s="206"/>
      <c r="F596" s="206"/>
      <c r="G596" s="206"/>
      <c r="H596" s="206"/>
      <c r="I596" s="206"/>
      <c r="J596" s="206"/>
    </row>
    <row r="597" spans="2:10">
      <c r="B597" s="206"/>
      <c r="C597" s="206"/>
      <c r="D597" s="206"/>
      <c r="E597" s="206"/>
      <c r="F597" s="206"/>
      <c r="G597" s="206"/>
      <c r="H597" s="206"/>
      <c r="I597" s="206"/>
      <c r="J597" s="206"/>
    </row>
    <row r="598" spans="2:10">
      <c r="B598" s="206"/>
      <c r="C598" s="206"/>
      <c r="D598" s="206"/>
      <c r="E598" s="206"/>
      <c r="F598" s="206"/>
      <c r="G598" s="206"/>
      <c r="H598" s="206"/>
      <c r="I598" s="206"/>
      <c r="J598" s="206"/>
    </row>
    <row r="599" spans="2:10">
      <c r="B599" s="206"/>
      <c r="C599" s="206"/>
      <c r="D599" s="206"/>
      <c r="E599" s="206"/>
      <c r="F599" s="206"/>
      <c r="G599" s="206"/>
      <c r="H599" s="206"/>
      <c r="I599" s="206"/>
      <c r="J599" s="206"/>
    </row>
    <row r="600" spans="2:10">
      <c r="B600" s="206"/>
      <c r="C600" s="206"/>
      <c r="D600" s="206"/>
      <c r="E600" s="206"/>
      <c r="F600" s="206"/>
      <c r="G600" s="206"/>
      <c r="H600" s="206"/>
      <c r="I600" s="206"/>
      <c r="J600" s="206"/>
    </row>
    <row r="601" spans="2:10">
      <c r="B601" s="206"/>
      <c r="C601" s="206"/>
      <c r="D601" s="206"/>
      <c r="E601" s="206"/>
      <c r="F601" s="206"/>
      <c r="G601" s="206"/>
      <c r="H601" s="206"/>
      <c r="I601" s="206"/>
      <c r="J601" s="206"/>
    </row>
    <row r="602" spans="2:10">
      <c r="B602" s="206"/>
      <c r="C602" s="206"/>
      <c r="D602" s="206"/>
      <c r="E602" s="206"/>
      <c r="F602" s="206"/>
      <c r="G602" s="206"/>
      <c r="H602" s="206"/>
      <c r="I602" s="206"/>
      <c r="J602" s="206"/>
    </row>
    <row r="603" spans="2:10">
      <c r="B603" s="206"/>
      <c r="C603" s="206"/>
      <c r="D603" s="206"/>
      <c r="E603" s="206"/>
      <c r="F603" s="206"/>
      <c r="G603" s="206"/>
      <c r="H603" s="206"/>
      <c r="I603" s="206"/>
      <c r="J603" s="206"/>
    </row>
    <row r="604" spans="2:10">
      <c r="B604" s="206"/>
      <c r="C604" s="206"/>
      <c r="D604" s="206"/>
      <c r="E604" s="206"/>
      <c r="F604" s="206"/>
      <c r="G604" s="206"/>
      <c r="H604" s="206"/>
      <c r="I604" s="206"/>
      <c r="J604" s="206"/>
    </row>
    <row r="605" spans="2:10">
      <c r="B605" s="206"/>
      <c r="C605" s="206"/>
      <c r="D605" s="206"/>
      <c r="E605" s="206"/>
      <c r="F605" s="206"/>
      <c r="G605" s="206"/>
      <c r="H605" s="206"/>
      <c r="I605" s="206"/>
      <c r="J605" s="206"/>
    </row>
    <row r="606" spans="2:10">
      <c r="B606" s="206"/>
      <c r="C606" s="206"/>
      <c r="D606" s="206"/>
      <c r="E606" s="206"/>
      <c r="F606" s="206"/>
      <c r="G606" s="206"/>
      <c r="H606" s="206"/>
      <c r="I606" s="206"/>
      <c r="J606" s="206"/>
    </row>
    <row r="607" spans="2:10">
      <c r="B607" s="206"/>
      <c r="C607" s="206"/>
      <c r="D607" s="206"/>
      <c r="E607" s="206"/>
      <c r="F607" s="206"/>
      <c r="G607" s="206"/>
      <c r="H607" s="206"/>
      <c r="I607" s="206"/>
      <c r="J607" s="206"/>
    </row>
    <row r="608" spans="2:10">
      <c r="B608" s="206"/>
      <c r="C608" s="206"/>
      <c r="D608" s="206"/>
      <c r="E608" s="206"/>
      <c r="F608" s="206"/>
      <c r="G608" s="206"/>
      <c r="H608" s="206"/>
      <c r="I608" s="206"/>
      <c r="J608" s="206"/>
    </row>
    <row r="609" spans="2:10">
      <c r="B609" s="206"/>
      <c r="C609" s="206"/>
      <c r="D609" s="206"/>
      <c r="E609" s="206"/>
      <c r="F609" s="206"/>
      <c r="G609" s="206"/>
      <c r="H609" s="206"/>
      <c r="I609" s="206"/>
      <c r="J609" s="206"/>
    </row>
    <row r="610" spans="2:10">
      <c r="B610" s="206"/>
      <c r="C610" s="206"/>
      <c r="D610" s="206"/>
      <c r="E610" s="206"/>
      <c r="F610" s="206"/>
      <c r="G610" s="206"/>
      <c r="H610" s="206"/>
      <c r="I610" s="206"/>
      <c r="J610" s="206"/>
    </row>
    <row r="611" spans="2:10">
      <c r="B611" s="206"/>
      <c r="C611" s="206"/>
      <c r="D611" s="206"/>
      <c r="E611" s="206"/>
      <c r="F611" s="206"/>
      <c r="G611" s="206"/>
      <c r="H611" s="206"/>
      <c r="I611" s="206"/>
      <c r="J611" s="206"/>
    </row>
    <row r="612" spans="2:10">
      <c r="B612" s="206"/>
      <c r="C612" s="206"/>
      <c r="D612" s="206"/>
      <c r="E612" s="206"/>
      <c r="F612" s="206"/>
      <c r="G612" s="206"/>
      <c r="H612" s="206"/>
      <c r="I612" s="206"/>
      <c r="J612" s="206"/>
    </row>
    <row r="613" spans="2:10">
      <c r="B613" s="206"/>
      <c r="C613" s="206"/>
      <c r="D613" s="206"/>
      <c r="E613" s="206"/>
      <c r="F613" s="206"/>
      <c r="G613" s="206"/>
      <c r="H613" s="206"/>
      <c r="I613" s="206"/>
      <c r="J613" s="206"/>
    </row>
    <row r="614" spans="2:10">
      <c r="B614" s="206"/>
      <c r="C614" s="206"/>
      <c r="D614" s="206"/>
      <c r="E614" s="206"/>
      <c r="F614" s="206"/>
      <c r="G614" s="206"/>
      <c r="H614" s="206"/>
      <c r="I614" s="206"/>
      <c r="J614" s="206"/>
    </row>
    <row r="615" spans="2:10">
      <c r="B615" s="206"/>
      <c r="C615" s="206"/>
      <c r="D615" s="206"/>
      <c r="E615" s="206"/>
      <c r="F615" s="206"/>
      <c r="G615" s="206"/>
      <c r="H615" s="206"/>
      <c r="I615" s="206"/>
      <c r="J615" s="206"/>
    </row>
    <row r="616" spans="2:10">
      <c r="B616" s="206"/>
      <c r="C616" s="206"/>
      <c r="D616" s="206"/>
      <c r="E616" s="206"/>
      <c r="F616" s="206"/>
      <c r="G616" s="206"/>
      <c r="H616" s="206"/>
      <c r="I616" s="206"/>
      <c r="J616" s="206"/>
    </row>
    <row r="617" spans="2:10">
      <c r="B617" s="206"/>
      <c r="C617" s="206"/>
      <c r="D617" s="206"/>
      <c r="E617" s="206"/>
      <c r="F617" s="206"/>
      <c r="G617" s="206"/>
      <c r="H617" s="206"/>
      <c r="I617" s="206"/>
      <c r="J617" s="206"/>
    </row>
    <row r="618" spans="2:10">
      <c r="B618" s="206"/>
      <c r="C618" s="206"/>
      <c r="D618" s="206"/>
      <c r="E618" s="206"/>
      <c r="F618" s="206"/>
      <c r="G618" s="206"/>
      <c r="H618" s="206"/>
      <c r="I618" s="206"/>
      <c r="J618" s="206"/>
    </row>
    <row r="619" spans="2:10">
      <c r="B619" s="206"/>
      <c r="C619" s="206"/>
      <c r="D619" s="206"/>
      <c r="E619" s="206"/>
      <c r="F619" s="206"/>
      <c r="G619" s="206"/>
      <c r="H619" s="206"/>
      <c r="I619" s="206"/>
      <c r="J619" s="206"/>
    </row>
    <row r="620" spans="2:10">
      <c r="B620" s="206"/>
      <c r="C620" s="206"/>
      <c r="D620" s="206"/>
      <c r="E620" s="206"/>
      <c r="F620" s="206"/>
      <c r="G620" s="206"/>
      <c r="H620" s="206"/>
      <c r="I620" s="206"/>
      <c r="J620" s="206"/>
    </row>
    <row r="621" spans="2:10">
      <c r="B621" s="206"/>
      <c r="C621" s="206"/>
      <c r="D621" s="206"/>
      <c r="E621" s="206"/>
      <c r="F621" s="206"/>
      <c r="G621" s="206"/>
      <c r="H621" s="206"/>
      <c r="I621" s="206"/>
      <c r="J621" s="206"/>
    </row>
    <row r="622" spans="2:10">
      <c r="B622" s="206"/>
      <c r="C622" s="206"/>
      <c r="D622" s="206"/>
      <c r="E622" s="206"/>
      <c r="F622" s="206"/>
      <c r="G622" s="206"/>
      <c r="H622" s="206"/>
      <c r="I622" s="206"/>
      <c r="J622" s="206"/>
    </row>
    <row r="623" spans="2:10">
      <c r="B623" s="206"/>
      <c r="C623" s="206"/>
      <c r="D623" s="206"/>
      <c r="E623" s="206"/>
      <c r="F623" s="206"/>
      <c r="G623" s="206"/>
      <c r="H623" s="206"/>
      <c r="I623" s="206"/>
      <c r="J623" s="206"/>
    </row>
    <row r="624" spans="2:10">
      <c r="B624" s="206"/>
      <c r="C624" s="206"/>
      <c r="D624" s="206"/>
      <c r="E624" s="206"/>
      <c r="F624" s="206"/>
      <c r="G624" s="206"/>
      <c r="H624" s="206"/>
      <c r="I624" s="206"/>
      <c r="J624" s="206"/>
    </row>
    <row r="625" spans="2:10">
      <c r="B625" s="206"/>
      <c r="C625" s="206"/>
      <c r="D625" s="206"/>
      <c r="E625" s="206"/>
      <c r="F625" s="206"/>
      <c r="G625" s="206"/>
      <c r="H625" s="206"/>
      <c r="I625" s="206"/>
      <c r="J625" s="206"/>
    </row>
    <row r="626" spans="2:10">
      <c r="B626" s="206"/>
      <c r="C626" s="206"/>
      <c r="D626" s="206"/>
      <c r="E626" s="206"/>
      <c r="F626" s="206"/>
      <c r="G626" s="206"/>
      <c r="H626" s="206"/>
      <c r="I626" s="206"/>
      <c r="J626" s="206"/>
    </row>
    <row r="627" spans="2:10">
      <c r="B627" s="206"/>
      <c r="C627" s="206"/>
      <c r="D627" s="206"/>
      <c r="E627" s="206"/>
      <c r="F627" s="206"/>
      <c r="G627" s="206"/>
      <c r="H627" s="206"/>
      <c r="I627" s="206"/>
      <c r="J627" s="206"/>
    </row>
    <row r="628" spans="2:10">
      <c r="B628" s="206"/>
      <c r="C628" s="206"/>
      <c r="D628" s="206"/>
      <c r="E628" s="206"/>
      <c r="F628" s="206"/>
      <c r="G628" s="206"/>
      <c r="H628" s="206"/>
      <c r="I628" s="206"/>
      <c r="J628" s="206"/>
    </row>
    <row r="629" spans="2:10">
      <c r="B629" s="206"/>
      <c r="C629" s="206"/>
      <c r="D629" s="206"/>
      <c r="E629" s="206"/>
      <c r="F629" s="206"/>
      <c r="G629" s="206"/>
      <c r="H629" s="206"/>
      <c r="I629" s="206"/>
      <c r="J629" s="206"/>
    </row>
    <row r="630" spans="2:10">
      <c r="B630" s="206"/>
      <c r="C630" s="206"/>
      <c r="D630" s="206"/>
      <c r="E630" s="206"/>
      <c r="F630" s="206"/>
      <c r="G630" s="206"/>
      <c r="H630" s="206"/>
      <c r="I630" s="206"/>
      <c r="J630" s="206"/>
    </row>
    <row r="631" spans="2:10">
      <c r="B631" s="206"/>
      <c r="C631" s="206"/>
      <c r="D631" s="206"/>
      <c r="E631" s="206"/>
      <c r="F631" s="206"/>
      <c r="G631" s="206"/>
      <c r="H631" s="206"/>
      <c r="I631" s="206"/>
      <c r="J631" s="206"/>
    </row>
    <row r="632" spans="2:10">
      <c r="B632" s="206"/>
      <c r="C632" s="206"/>
      <c r="D632" s="206"/>
      <c r="E632" s="206"/>
      <c r="F632" s="206"/>
      <c r="G632" s="206"/>
      <c r="H632" s="206"/>
      <c r="I632" s="206"/>
      <c r="J632" s="206"/>
    </row>
    <row r="633" spans="2:10">
      <c r="B633" s="206"/>
      <c r="C633" s="206"/>
      <c r="D633" s="206"/>
      <c r="E633" s="206"/>
      <c r="F633" s="206"/>
      <c r="G633" s="206"/>
      <c r="H633" s="206"/>
      <c r="I633" s="206"/>
      <c r="J633" s="206"/>
    </row>
    <row r="634" spans="2:10">
      <c r="B634" s="206"/>
      <c r="C634" s="206"/>
      <c r="D634" s="206"/>
      <c r="E634" s="206"/>
      <c r="F634" s="206"/>
      <c r="G634" s="206"/>
      <c r="H634" s="206"/>
      <c r="I634" s="206"/>
      <c r="J634" s="206"/>
    </row>
    <row r="635" spans="2:10">
      <c r="B635" s="206"/>
      <c r="C635" s="206"/>
      <c r="D635" s="206"/>
      <c r="E635" s="206"/>
      <c r="F635" s="206"/>
      <c r="G635" s="206"/>
      <c r="H635" s="206"/>
      <c r="I635" s="206"/>
      <c r="J635" s="206"/>
    </row>
    <row r="636" spans="2:10">
      <c r="B636" s="206"/>
      <c r="C636" s="206"/>
      <c r="D636" s="206"/>
      <c r="E636" s="206"/>
      <c r="F636" s="206"/>
      <c r="G636" s="206"/>
      <c r="H636" s="206"/>
      <c r="I636" s="206"/>
      <c r="J636" s="206"/>
    </row>
    <row r="637" spans="2:10">
      <c r="B637" s="206"/>
      <c r="C637" s="206"/>
      <c r="D637" s="206"/>
      <c r="E637" s="206"/>
      <c r="F637" s="206"/>
      <c r="G637" s="206"/>
      <c r="H637" s="206"/>
      <c r="I637" s="206"/>
      <c r="J637" s="206"/>
    </row>
    <row r="638" spans="2:10">
      <c r="B638" s="206"/>
      <c r="C638" s="206"/>
      <c r="D638" s="206"/>
      <c r="E638" s="206"/>
      <c r="F638" s="206"/>
      <c r="G638" s="206"/>
      <c r="H638" s="206"/>
      <c r="I638" s="206"/>
      <c r="J638" s="206"/>
    </row>
    <row r="639" spans="2:10">
      <c r="B639" s="206"/>
      <c r="C639" s="206"/>
      <c r="D639" s="206"/>
      <c r="E639" s="206"/>
      <c r="F639" s="206"/>
      <c r="G639" s="206"/>
      <c r="H639" s="206"/>
      <c r="I639" s="206"/>
      <c r="J639" s="206"/>
    </row>
    <row r="640" spans="2:10">
      <c r="B640" s="206"/>
      <c r="C640" s="206"/>
      <c r="D640" s="206"/>
      <c r="E640" s="206"/>
      <c r="F640" s="206"/>
      <c r="G640" s="206"/>
      <c r="H640" s="206"/>
      <c r="I640" s="206"/>
      <c r="J640" s="206"/>
    </row>
    <row r="641" spans="2:10">
      <c r="B641" s="206"/>
      <c r="C641" s="206"/>
      <c r="D641" s="206"/>
      <c r="E641" s="206"/>
      <c r="F641" s="206"/>
      <c r="G641" s="206"/>
      <c r="H641" s="206"/>
      <c r="I641" s="206"/>
      <c r="J641" s="206"/>
    </row>
    <row r="642" spans="2:10">
      <c r="B642" s="206"/>
      <c r="C642" s="206"/>
      <c r="D642" s="206"/>
      <c r="E642" s="206"/>
      <c r="F642" s="206"/>
      <c r="G642" s="206"/>
      <c r="H642" s="206"/>
      <c r="I642" s="206"/>
      <c r="J642" s="206"/>
    </row>
    <row r="643" spans="2:10">
      <c r="B643" s="206"/>
      <c r="C643" s="206"/>
      <c r="D643" s="206"/>
      <c r="E643" s="206"/>
      <c r="F643" s="206"/>
      <c r="G643" s="206"/>
      <c r="H643" s="206"/>
      <c r="I643" s="206"/>
      <c r="J643" s="206"/>
    </row>
    <row r="644" spans="2:10">
      <c r="B644" s="206"/>
      <c r="C644" s="206"/>
      <c r="D644" s="206"/>
      <c r="E644" s="206"/>
      <c r="F644" s="206"/>
      <c r="G644" s="206"/>
      <c r="H644" s="206"/>
      <c r="I644" s="206"/>
      <c r="J644" s="206"/>
    </row>
    <row r="645" spans="2:10">
      <c r="B645" s="206"/>
      <c r="C645" s="206"/>
      <c r="D645" s="206"/>
      <c r="E645" s="206"/>
      <c r="F645" s="206"/>
      <c r="G645" s="206"/>
      <c r="H645" s="206"/>
      <c r="I645" s="206"/>
      <c r="J645" s="206"/>
    </row>
    <row r="646" spans="2:10">
      <c r="B646" s="206"/>
      <c r="C646" s="206"/>
      <c r="D646" s="206"/>
      <c r="E646" s="206"/>
      <c r="F646" s="206"/>
      <c r="G646" s="206"/>
      <c r="H646" s="206"/>
      <c r="I646" s="206"/>
      <c r="J646" s="206"/>
    </row>
    <row r="647" spans="2:10">
      <c r="B647" s="206"/>
      <c r="C647" s="206"/>
      <c r="D647" s="206"/>
      <c r="E647" s="206"/>
      <c r="F647" s="206"/>
      <c r="G647" s="206"/>
      <c r="H647" s="206"/>
      <c r="I647" s="206"/>
      <c r="J647" s="206"/>
    </row>
    <row r="648" spans="2:10">
      <c r="B648" s="206"/>
      <c r="C648" s="206"/>
      <c r="D648" s="206"/>
      <c r="E648" s="206"/>
      <c r="F648" s="206"/>
      <c r="G648" s="206"/>
      <c r="H648" s="206"/>
      <c r="I648" s="206"/>
      <c r="J648" s="206"/>
    </row>
    <row r="649" spans="2:10">
      <c r="B649" s="206"/>
      <c r="C649" s="206"/>
      <c r="D649" s="206"/>
      <c r="E649" s="206"/>
      <c r="F649" s="206"/>
      <c r="G649" s="206"/>
      <c r="H649" s="206"/>
      <c r="I649" s="206"/>
      <c r="J649" s="206"/>
    </row>
    <row r="650" spans="2:10">
      <c r="B650" s="206"/>
      <c r="C650" s="206"/>
      <c r="D650" s="206"/>
      <c r="E650" s="206"/>
      <c r="F650" s="206"/>
      <c r="G650" s="206"/>
      <c r="H650" s="206"/>
      <c r="I650" s="206"/>
      <c r="J650" s="206"/>
    </row>
    <row r="651" spans="2:10">
      <c r="B651" s="206"/>
      <c r="C651" s="206"/>
      <c r="D651" s="206"/>
      <c r="E651" s="206"/>
      <c r="F651" s="206"/>
      <c r="G651" s="206"/>
      <c r="H651" s="206"/>
      <c r="I651" s="206"/>
      <c r="J651" s="206"/>
    </row>
    <row r="652" spans="2:10">
      <c r="B652" s="206"/>
      <c r="C652" s="206"/>
      <c r="D652" s="206"/>
      <c r="E652" s="206"/>
      <c r="F652" s="206"/>
      <c r="G652" s="206"/>
      <c r="H652" s="206"/>
      <c r="I652" s="206"/>
      <c r="J652" s="206"/>
    </row>
    <row r="653" spans="2:10">
      <c r="B653" s="206"/>
      <c r="C653" s="206"/>
      <c r="D653" s="206"/>
      <c r="E653" s="206"/>
      <c r="F653" s="206"/>
      <c r="G653" s="206"/>
      <c r="H653" s="206"/>
      <c r="I653" s="206"/>
      <c r="J653" s="206"/>
    </row>
    <row r="654" spans="2:10">
      <c r="B654" s="206"/>
      <c r="C654" s="206"/>
      <c r="D654" s="206"/>
      <c r="E654" s="206"/>
      <c r="F654" s="206"/>
      <c r="G654" s="206"/>
      <c r="H654" s="206"/>
      <c r="I654" s="206"/>
      <c r="J654" s="206"/>
    </row>
    <row r="655" spans="2:10">
      <c r="B655" s="206"/>
      <c r="C655" s="206"/>
      <c r="D655" s="206"/>
      <c r="E655" s="206"/>
      <c r="F655" s="206"/>
      <c r="G655" s="206"/>
      <c r="H655" s="206"/>
      <c r="I655" s="206"/>
      <c r="J655" s="206"/>
    </row>
    <row r="656" spans="2:10">
      <c r="B656" s="206"/>
      <c r="C656" s="206"/>
      <c r="D656" s="206"/>
      <c r="E656" s="206"/>
      <c r="F656" s="206"/>
      <c r="G656" s="206"/>
      <c r="H656" s="206"/>
      <c r="I656" s="206"/>
      <c r="J656" s="206"/>
    </row>
    <row r="657" spans="2:10">
      <c r="B657" s="206"/>
      <c r="C657" s="206"/>
      <c r="D657" s="206"/>
      <c r="E657" s="206"/>
      <c r="F657" s="206"/>
      <c r="G657" s="206"/>
      <c r="H657" s="206"/>
      <c r="I657" s="206"/>
      <c r="J657" s="206"/>
    </row>
    <row r="658" spans="2:10">
      <c r="B658" s="206"/>
      <c r="C658" s="206"/>
      <c r="D658" s="206"/>
      <c r="E658" s="206"/>
      <c r="F658" s="206"/>
      <c r="G658" s="206"/>
      <c r="H658" s="206"/>
      <c r="I658" s="206"/>
      <c r="J658" s="206"/>
    </row>
    <row r="659" spans="2:10">
      <c r="B659" s="206"/>
      <c r="C659" s="206"/>
      <c r="D659" s="206"/>
      <c r="E659" s="206"/>
      <c r="F659" s="206"/>
      <c r="G659" s="206"/>
      <c r="H659" s="206"/>
      <c r="I659" s="206"/>
      <c r="J659" s="206"/>
    </row>
    <row r="660" spans="2:10">
      <c r="B660" s="206"/>
      <c r="C660" s="206"/>
      <c r="D660" s="206"/>
      <c r="E660" s="206"/>
      <c r="F660" s="206"/>
      <c r="G660" s="206"/>
      <c r="H660" s="206"/>
      <c r="I660" s="206"/>
      <c r="J660" s="206"/>
    </row>
    <row r="661" spans="2:10">
      <c r="B661" s="206"/>
      <c r="C661" s="206"/>
      <c r="D661" s="206"/>
      <c r="E661" s="206"/>
      <c r="F661" s="206"/>
      <c r="G661" s="206"/>
      <c r="H661" s="206"/>
      <c r="I661" s="206"/>
      <c r="J661" s="206"/>
    </row>
    <row r="662" spans="2:10">
      <c r="B662" s="206"/>
      <c r="C662" s="206"/>
      <c r="D662" s="206"/>
      <c r="E662" s="206"/>
      <c r="F662" s="206"/>
      <c r="G662" s="206"/>
      <c r="H662" s="206"/>
      <c r="I662" s="206"/>
      <c r="J662" s="206"/>
    </row>
    <row r="663" spans="2:10">
      <c r="B663" s="206"/>
      <c r="C663" s="206"/>
      <c r="D663" s="206"/>
      <c r="E663" s="206"/>
      <c r="F663" s="206"/>
      <c r="G663" s="206"/>
      <c r="H663" s="206"/>
      <c r="I663" s="206"/>
      <c r="J663" s="206"/>
    </row>
    <row r="664" spans="2:10">
      <c r="B664" s="206"/>
      <c r="C664" s="206"/>
      <c r="D664" s="206"/>
      <c r="E664" s="206"/>
      <c r="F664" s="206"/>
      <c r="G664" s="206"/>
      <c r="H664" s="206"/>
      <c r="I664" s="206"/>
      <c r="J664" s="206"/>
    </row>
    <row r="665" spans="2:10">
      <c r="B665" s="206"/>
      <c r="C665" s="206"/>
      <c r="D665" s="206"/>
      <c r="E665" s="206"/>
      <c r="F665" s="206"/>
      <c r="G665" s="206"/>
      <c r="H665" s="206"/>
      <c r="I665" s="206"/>
      <c r="J665" s="206"/>
    </row>
    <row r="666" spans="2:10">
      <c r="B666" s="206"/>
      <c r="C666" s="206"/>
      <c r="D666" s="206"/>
      <c r="E666" s="206"/>
      <c r="F666" s="206"/>
      <c r="G666" s="206"/>
      <c r="H666" s="206"/>
      <c r="I666" s="206"/>
      <c r="J666" s="206"/>
    </row>
    <row r="667" spans="2:10">
      <c r="B667" s="206"/>
      <c r="C667" s="206"/>
      <c r="D667" s="206"/>
      <c r="E667" s="206"/>
      <c r="F667" s="206"/>
      <c r="G667" s="206"/>
      <c r="H667" s="206"/>
      <c r="I667" s="206"/>
      <c r="J667" s="206"/>
    </row>
    <row r="668" spans="2:10">
      <c r="B668" s="206"/>
      <c r="C668" s="206"/>
      <c r="D668" s="206"/>
      <c r="E668" s="206"/>
      <c r="F668" s="206"/>
      <c r="G668" s="206"/>
      <c r="H668" s="206"/>
      <c r="I668" s="206"/>
      <c r="J668" s="206"/>
    </row>
    <row r="669" spans="2:10">
      <c r="B669" s="206"/>
      <c r="C669" s="206"/>
      <c r="D669" s="206"/>
      <c r="E669" s="206"/>
      <c r="F669" s="206"/>
      <c r="G669" s="206"/>
      <c r="H669" s="206"/>
      <c r="I669" s="206"/>
      <c r="J669" s="206"/>
    </row>
    <row r="670" spans="2:10">
      <c r="B670" s="206"/>
      <c r="C670" s="206"/>
      <c r="D670" s="206"/>
      <c r="E670" s="206"/>
      <c r="F670" s="206"/>
      <c r="G670" s="206"/>
      <c r="H670" s="206"/>
      <c r="I670" s="206"/>
      <c r="J670" s="206"/>
    </row>
    <row r="671" spans="2:10">
      <c r="B671" s="206"/>
      <c r="C671" s="206"/>
      <c r="D671" s="206"/>
      <c r="E671" s="206"/>
      <c r="F671" s="206"/>
      <c r="G671" s="206"/>
      <c r="H671" s="206"/>
      <c r="I671" s="206"/>
      <c r="J671" s="206"/>
    </row>
    <row r="672" spans="2:10">
      <c r="B672" s="206"/>
      <c r="C672" s="206"/>
      <c r="D672" s="206"/>
      <c r="E672" s="206"/>
      <c r="F672" s="206"/>
      <c r="G672" s="206"/>
      <c r="H672" s="206"/>
      <c r="I672" s="206"/>
      <c r="J672" s="206"/>
    </row>
    <row r="673" spans="2:10">
      <c r="B673" s="206"/>
      <c r="C673" s="206"/>
      <c r="D673" s="206"/>
      <c r="E673" s="206"/>
      <c r="F673" s="206"/>
      <c r="G673" s="206"/>
      <c r="H673" s="206"/>
      <c r="I673" s="206"/>
      <c r="J673" s="206"/>
    </row>
    <row r="674" spans="2:10">
      <c r="B674" s="206"/>
      <c r="C674" s="206"/>
      <c r="D674" s="206"/>
      <c r="E674" s="206"/>
      <c r="F674" s="206"/>
      <c r="G674" s="206"/>
      <c r="H674" s="206"/>
      <c r="I674" s="206"/>
      <c r="J674" s="206"/>
    </row>
    <row r="675" spans="2:10">
      <c r="B675" s="206"/>
      <c r="C675" s="206"/>
      <c r="D675" s="206"/>
      <c r="E675" s="206"/>
      <c r="F675" s="206"/>
      <c r="G675" s="206"/>
      <c r="H675" s="206"/>
      <c r="I675" s="206"/>
      <c r="J675" s="206"/>
    </row>
    <row r="676" spans="2:10">
      <c r="B676" s="206"/>
      <c r="C676" s="206"/>
      <c r="D676" s="206"/>
      <c r="E676" s="206"/>
      <c r="F676" s="206"/>
      <c r="G676" s="206"/>
      <c r="H676" s="206"/>
      <c r="I676" s="206"/>
      <c r="J676" s="206"/>
    </row>
    <row r="677" spans="2:10">
      <c r="B677" s="206"/>
      <c r="C677" s="206"/>
      <c r="D677" s="206"/>
      <c r="E677" s="206"/>
      <c r="F677" s="206"/>
      <c r="G677" s="206"/>
      <c r="H677" s="206"/>
      <c r="I677" s="206"/>
      <c r="J677" s="206"/>
    </row>
    <row r="678" spans="2:10">
      <c r="B678" s="206"/>
      <c r="C678" s="206"/>
      <c r="D678" s="206"/>
      <c r="E678" s="206"/>
      <c r="F678" s="206"/>
      <c r="G678" s="206"/>
      <c r="H678" s="206"/>
      <c r="I678" s="206"/>
      <c r="J678" s="206"/>
    </row>
    <row r="679" spans="2:10">
      <c r="B679" s="206"/>
      <c r="C679" s="206"/>
      <c r="D679" s="206"/>
      <c r="E679" s="206"/>
      <c r="F679" s="206"/>
      <c r="G679" s="206"/>
      <c r="H679" s="206"/>
      <c r="I679" s="206"/>
      <c r="J679" s="206"/>
    </row>
    <row r="680" spans="2:10">
      <c r="B680" s="206"/>
      <c r="C680" s="206"/>
      <c r="D680" s="206"/>
      <c r="E680" s="206"/>
      <c r="F680" s="206"/>
      <c r="G680" s="206"/>
      <c r="H680" s="206"/>
      <c r="I680" s="206"/>
      <c r="J680" s="206"/>
    </row>
    <row r="681" spans="2:10">
      <c r="B681" s="206"/>
      <c r="C681" s="206"/>
      <c r="D681" s="206"/>
      <c r="E681" s="206"/>
      <c r="F681" s="206"/>
      <c r="G681" s="206"/>
      <c r="H681" s="206"/>
      <c r="I681" s="206"/>
      <c r="J681" s="206"/>
    </row>
    <row r="682" spans="2:10">
      <c r="B682" s="206"/>
      <c r="C682" s="206"/>
      <c r="D682" s="206"/>
      <c r="E682" s="206"/>
      <c r="F682" s="206"/>
      <c r="G682" s="206"/>
      <c r="H682" s="206"/>
      <c r="I682" s="206"/>
      <c r="J682" s="206"/>
    </row>
    <row r="683" spans="2:10">
      <c r="B683" s="206"/>
      <c r="C683" s="206"/>
      <c r="D683" s="206"/>
      <c r="E683" s="206"/>
      <c r="F683" s="206"/>
      <c r="G683" s="206"/>
      <c r="H683" s="206"/>
      <c r="I683" s="206"/>
      <c r="J683" s="206"/>
    </row>
    <row r="684" spans="2:10">
      <c r="B684" s="206"/>
      <c r="C684" s="206"/>
      <c r="D684" s="206"/>
      <c r="E684" s="206"/>
      <c r="F684" s="206"/>
      <c r="G684" s="206"/>
      <c r="H684" s="206"/>
      <c r="I684" s="206"/>
      <c r="J684" s="206"/>
    </row>
    <row r="685" spans="2:10">
      <c r="B685" s="206"/>
      <c r="C685" s="206"/>
      <c r="D685" s="206"/>
      <c r="E685" s="206"/>
      <c r="F685" s="206"/>
      <c r="G685" s="206"/>
      <c r="H685" s="206"/>
      <c r="I685" s="206"/>
      <c r="J685" s="206"/>
    </row>
    <row r="686" spans="2:10">
      <c r="B686" s="206"/>
      <c r="C686" s="206"/>
      <c r="D686" s="206"/>
      <c r="E686" s="206"/>
      <c r="F686" s="206"/>
      <c r="G686" s="206"/>
      <c r="H686" s="206"/>
      <c r="I686" s="206"/>
      <c r="J686" s="206"/>
    </row>
    <row r="687" spans="2:10">
      <c r="B687" s="206"/>
      <c r="C687" s="206"/>
      <c r="D687" s="206"/>
      <c r="E687" s="206"/>
      <c r="F687" s="206"/>
      <c r="G687" s="206"/>
      <c r="H687" s="206"/>
      <c r="I687" s="206"/>
      <c r="J687" s="206"/>
    </row>
    <row r="688" spans="2:10">
      <c r="B688" s="206"/>
      <c r="C688" s="206"/>
      <c r="D688" s="206"/>
      <c r="E688" s="206"/>
      <c r="F688" s="206"/>
      <c r="G688" s="206"/>
      <c r="H688" s="206"/>
      <c r="I688" s="206"/>
      <c r="J688" s="206"/>
    </row>
    <row r="689" spans="2:10">
      <c r="B689" s="206"/>
      <c r="C689" s="206"/>
      <c r="D689" s="206"/>
      <c r="E689" s="206"/>
      <c r="F689" s="206"/>
      <c r="G689" s="206"/>
      <c r="H689" s="206"/>
      <c r="I689" s="206"/>
      <c r="J689" s="206"/>
    </row>
    <row r="690" spans="2:10">
      <c r="B690" s="206"/>
      <c r="C690" s="206"/>
      <c r="D690" s="206"/>
      <c r="E690" s="206"/>
      <c r="F690" s="206"/>
      <c r="G690" s="206"/>
      <c r="H690" s="206"/>
      <c r="I690" s="206"/>
      <c r="J690" s="206"/>
    </row>
    <row r="691" spans="2:10">
      <c r="B691" s="206"/>
      <c r="C691" s="206"/>
      <c r="D691" s="206"/>
      <c r="E691" s="206"/>
      <c r="F691" s="206"/>
      <c r="G691" s="206"/>
      <c r="H691" s="206"/>
      <c r="I691" s="206"/>
      <c r="J691" s="206"/>
    </row>
    <row r="692" spans="2:10">
      <c r="B692" s="206"/>
      <c r="C692" s="206"/>
      <c r="D692" s="206"/>
      <c r="E692" s="206"/>
      <c r="F692" s="206"/>
      <c r="G692" s="206"/>
      <c r="H692" s="206"/>
      <c r="I692" s="206"/>
      <c r="J692" s="206"/>
    </row>
    <row r="693" spans="2:10">
      <c r="B693" s="206"/>
      <c r="C693" s="206"/>
      <c r="D693" s="206"/>
      <c r="E693" s="206"/>
      <c r="F693" s="206"/>
      <c r="G693" s="206"/>
      <c r="H693" s="206"/>
      <c r="I693" s="206"/>
      <c r="J693" s="206"/>
    </row>
    <row r="694" spans="2:10">
      <c r="B694" s="206"/>
      <c r="C694" s="206"/>
      <c r="D694" s="206"/>
      <c r="E694" s="206"/>
      <c r="F694" s="206"/>
      <c r="G694" s="206"/>
      <c r="H694" s="206"/>
      <c r="I694" s="206"/>
      <c r="J694" s="206"/>
    </row>
    <row r="695" spans="2:10">
      <c r="B695" s="206"/>
      <c r="C695" s="206"/>
      <c r="D695" s="206"/>
      <c r="E695" s="206"/>
      <c r="F695" s="206"/>
      <c r="G695" s="206"/>
      <c r="H695" s="206"/>
      <c r="I695" s="206"/>
      <c r="J695" s="206"/>
    </row>
    <row r="696" spans="2:10">
      <c r="B696" s="206"/>
      <c r="C696" s="206"/>
      <c r="D696" s="206"/>
      <c r="E696" s="206"/>
      <c r="F696" s="206"/>
      <c r="G696" s="206"/>
      <c r="H696" s="206"/>
      <c r="I696" s="206"/>
      <c r="J696" s="206"/>
    </row>
    <row r="697" spans="2:10">
      <c r="B697" s="206"/>
      <c r="C697" s="206"/>
      <c r="D697" s="206"/>
      <c r="E697" s="206"/>
      <c r="F697" s="206"/>
      <c r="G697" s="206"/>
      <c r="H697" s="206"/>
      <c r="I697" s="206"/>
      <c r="J697" s="206"/>
    </row>
    <row r="698" spans="2:10">
      <c r="B698" s="206"/>
      <c r="C698" s="206"/>
      <c r="D698" s="206"/>
      <c r="E698" s="206"/>
      <c r="F698" s="206"/>
      <c r="G698" s="206"/>
      <c r="H698" s="206"/>
      <c r="I698" s="206"/>
      <c r="J698" s="206"/>
    </row>
    <row r="699" spans="2:10">
      <c r="B699" s="206"/>
      <c r="C699" s="206"/>
      <c r="D699" s="206"/>
      <c r="E699" s="206"/>
      <c r="F699" s="206"/>
      <c r="G699" s="206"/>
      <c r="H699" s="206"/>
      <c r="I699" s="206"/>
      <c r="J699" s="206"/>
    </row>
    <row r="700" spans="2:10">
      <c r="B700" s="206"/>
      <c r="C700" s="206"/>
      <c r="D700" s="206"/>
      <c r="E700" s="206"/>
      <c r="F700" s="206"/>
      <c r="G700" s="206"/>
      <c r="H700" s="206"/>
      <c r="I700" s="206"/>
      <c r="J700" s="206"/>
    </row>
    <row r="701" spans="2:10">
      <c r="B701" s="206"/>
      <c r="C701" s="206"/>
      <c r="D701" s="206"/>
      <c r="E701" s="206"/>
      <c r="F701" s="206"/>
      <c r="G701" s="206"/>
      <c r="H701" s="206"/>
      <c r="I701" s="206"/>
      <c r="J701" s="206"/>
    </row>
    <row r="702" spans="2:10">
      <c r="B702" s="206"/>
      <c r="C702" s="206"/>
      <c r="D702" s="206"/>
      <c r="E702" s="206"/>
      <c r="F702" s="206"/>
      <c r="G702" s="206"/>
      <c r="H702" s="206"/>
      <c r="I702" s="206"/>
      <c r="J702" s="206"/>
    </row>
    <row r="703" spans="2:10">
      <c r="B703" s="206"/>
      <c r="C703" s="206"/>
      <c r="D703" s="206"/>
      <c r="E703" s="206"/>
      <c r="F703" s="206"/>
      <c r="G703" s="206"/>
      <c r="H703" s="206"/>
      <c r="I703" s="206"/>
      <c r="J703" s="206"/>
    </row>
    <row r="704" spans="2:10">
      <c r="B704" s="206"/>
      <c r="C704" s="206"/>
      <c r="D704" s="206"/>
      <c r="E704" s="206"/>
      <c r="F704" s="206"/>
      <c r="G704" s="206"/>
      <c r="H704" s="206"/>
      <c r="I704" s="206"/>
      <c r="J704" s="206"/>
    </row>
    <row r="705" spans="2:10">
      <c r="B705" s="206"/>
      <c r="C705" s="206"/>
      <c r="D705" s="206"/>
      <c r="E705" s="206"/>
      <c r="F705" s="206"/>
      <c r="G705" s="206"/>
      <c r="H705" s="206"/>
      <c r="I705" s="206"/>
      <c r="J705" s="206"/>
    </row>
    <row r="706" spans="2:10">
      <c r="B706" s="206"/>
      <c r="C706" s="206"/>
      <c r="D706" s="206"/>
      <c r="E706" s="206"/>
      <c r="F706" s="206"/>
      <c r="G706" s="206"/>
      <c r="H706" s="206"/>
      <c r="I706" s="206"/>
      <c r="J706" s="206"/>
    </row>
    <row r="707" spans="2:10">
      <c r="B707" s="206"/>
      <c r="C707" s="206"/>
      <c r="D707" s="206"/>
      <c r="E707" s="206"/>
      <c r="F707" s="206"/>
      <c r="G707" s="206"/>
      <c r="H707" s="206"/>
      <c r="I707" s="206"/>
      <c r="J707" s="206"/>
    </row>
    <row r="708" spans="2:10">
      <c r="B708" s="206"/>
      <c r="C708" s="206"/>
      <c r="D708" s="206"/>
      <c r="E708" s="206"/>
      <c r="F708" s="206"/>
      <c r="G708" s="206"/>
      <c r="H708" s="206"/>
      <c r="I708" s="206"/>
      <c r="J708" s="206"/>
    </row>
    <row r="709" spans="2:10">
      <c r="B709" s="206"/>
      <c r="C709" s="206"/>
      <c r="D709" s="206"/>
      <c r="E709" s="206"/>
      <c r="F709" s="206"/>
      <c r="G709" s="206"/>
      <c r="H709" s="206"/>
      <c r="I709" s="206"/>
      <c r="J709" s="206"/>
    </row>
    <row r="710" spans="2:10">
      <c r="B710" s="206"/>
      <c r="C710" s="206"/>
      <c r="D710" s="206"/>
      <c r="E710" s="206"/>
      <c r="F710" s="206"/>
      <c r="G710" s="206"/>
      <c r="H710" s="206"/>
      <c r="I710" s="206"/>
      <c r="J710" s="206"/>
    </row>
    <row r="711" spans="2:10">
      <c r="B711" s="206"/>
      <c r="C711" s="206"/>
      <c r="D711" s="206"/>
      <c r="E711" s="206"/>
      <c r="F711" s="206"/>
      <c r="G711" s="206"/>
      <c r="H711" s="206"/>
      <c r="I711" s="206"/>
      <c r="J711" s="206"/>
    </row>
    <row r="712" spans="2:10">
      <c r="B712" s="206"/>
      <c r="C712" s="206"/>
      <c r="D712" s="206"/>
      <c r="E712" s="206"/>
      <c r="F712" s="206"/>
      <c r="G712" s="206"/>
      <c r="H712" s="206"/>
      <c r="I712" s="206"/>
      <c r="J712" s="206"/>
    </row>
    <row r="713" spans="2:10">
      <c r="B713" s="206"/>
      <c r="C713" s="206"/>
      <c r="D713" s="206"/>
      <c r="E713" s="206"/>
      <c r="F713" s="206"/>
      <c r="G713" s="206"/>
      <c r="H713" s="206"/>
      <c r="I713" s="206"/>
      <c r="J713" s="206"/>
    </row>
    <row r="714" spans="2:10">
      <c r="B714" s="206"/>
      <c r="C714" s="206"/>
      <c r="D714" s="206"/>
      <c r="E714" s="206"/>
      <c r="F714" s="206"/>
      <c r="G714" s="206"/>
      <c r="H714" s="206"/>
      <c r="I714" s="206"/>
      <c r="J714" s="206"/>
    </row>
    <row r="715" spans="2:10">
      <c r="B715" s="206"/>
      <c r="C715" s="206"/>
      <c r="D715" s="206"/>
      <c r="E715" s="206"/>
      <c r="F715" s="206"/>
      <c r="G715" s="206"/>
      <c r="H715" s="206"/>
      <c r="I715" s="206"/>
      <c r="J715" s="206"/>
    </row>
    <row r="716" spans="2:10">
      <c r="B716" s="206"/>
      <c r="C716" s="206"/>
      <c r="D716" s="206"/>
      <c r="E716" s="206"/>
      <c r="F716" s="206"/>
      <c r="G716" s="206"/>
      <c r="H716" s="206"/>
      <c r="I716" s="206"/>
      <c r="J716" s="206"/>
    </row>
    <row r="717" spans="2:10">
      <c r="B717" s="206"/>
      <c r="C717" s="206"/>
      <c r="D717" s="206"/>
      <c r="E717" s="206"/>
      <c r="F717" s="206"/>
      <c r="G717" s="206"/>
      <c r="H717" s="206"/>
      <c r="I717" s="206"/>
      <c r="J717" s="206"/>
    </row>
    <row r="718" spans="2:10">
      <c r="B718" s="206"/>
      <c r="C718" s="206"/>
      <c r="D718" s="206"/>
      <c r="E718" s="206"/>
      <c r="F718" s="206"/>
      <c r="G718" s="206"/>
      <c r="H718" s="206"/>
      <c r="I718" s="206"/>
      <c r="J718" s="206"/>
    </row>
    <row r="719" spans="2:10">
      <c r="B719" s="206"/>
      <c r="C719" s="206"/>
      <c r="D719" s="206"/>
      <c r="E719" s="206"/>
      <c r="F719" s="206"/>
      <c r="G719" s="206"/>
      <c r="H719" s="206"/>
      <c r="I719" s="206"/>
      <c r="J719" s="206"/>
    </row>
    <row r="720" spans="2:10">
      <c r="B720" s="206"/>
      <c r="C720" s="206"/>
      <c r="D720" s="206"/>
      <c r="E720" s="206"/>
      <c r="F720" s="206"/>
      <c r="G720" s="206"/>
      <c r="H720" s="206"/>
      <c r="I720" s="206"/>
      <c r="J720" s="206"/>
    </row>
    <row r="721" spans="2:10">
      <c r="B721" s="206"/>
      <c r="C721" s="206"/>
      <c r="D721" s="206"/>
      <c r="E721" s="206"/>
      <c r="F721" s="206"/>
      <c r="G721" s="206"/>
      <c r="H721" s="206"/>
      <c r="I721" s="206"/>
      <c r="J721" s="206"/>
    </row>
    <row r="722" spans="2:10">
      <c r="B722" s="206"/>
      <c r="C722" s="206"/>
      <c r="D722" s="206"/>
      <c r="E722" s="206"/>
      <c r="F722" s="206"/>
      <c r="G722" s="206"/>
      <c r="H722" s="206"/>
      <c r="I722" s="206"/>
      <c r="J722" s="206"/>
    </row>
    <row r="723" spans="2:10">
      <c r="B723" s="206"/>
      <c r="C723" s="206"/>
      <c r="D723" s="206"/>
      <c r="E723" s="206"/>
      <c r="F723" s="206"/>
      <c r="G723" s="206"/>
      <c r="H723" s="206"/>
      <c r="I723" s="206"/>
      <c r="J723" s="206"/>
    </row>
    <row r="724" spans="2:10">
      <c r="B724" s="206"/>
      <c r="C724" s="206"/>
      <c r="D724" s="206"/>
      <c r="E724" s="206"/>
      <c r="F724" s="206"/>
      <c r="G724" s="206"/>
      <c r="H724" s="206"/>
      <c r="I724" s="206"/>
      <c r="J724" s="206"/>
    </row>
    <row r="725" spans="2:10">
      <c r="B725" s="206"/>
      <c r="C725" s="206"/>
      <c r="D725" s="206"/>
      <c r="E725" s="206"/>
      <c r="F725" s="206"/>
      <c r="G725" s="206"/>
      <c r="H725" s="206"/>
      <c r="I725" s="206"/>
      <c r="J725" s="206"/>
    </row>
    <row r="726" spans="2:10">
      <c r="B726" s="206"/>
      <c r="C726" s="206"/>
      <c r="D726" s="206"/>
      <c r="E726" s="206"/>
      <c r="F726" s="206"/>
      <c r="G726" s="206"/>
      <c r="H726" s="206"/>
      <c r="I726" s="206"/>
      <c r="J726" s="206"/>
    </row>
    <row r="727" spans="2:10">
      <c r="B727" s="206"/>
      <c r="C727" s="206"/>
      <c r="D727" s="206"/>
      <c r="E727" s="206"/>
      <c r="F727" s="206"/>
      <c r="G727" s="206"/>
      <c r="H727" s="206"/>
      <c r="I727" s="206"/>
      <c r="J727" s="206"/>
    </row>
    <row r="728" spans="2:10">
      <c r="B728" s="206"/>
      <c r="C728" s="206"/>
      <c r="D728" s="206"/>
      <c r="E728" s="206"/>
      <c r="F728" s="206"/>
      <c r="G728" s="206"/>
      <c r="H728" s="206"/>
      <c r="I728" s="206"/>
      <c r="J728" s="206"/>
    </row>
    <row r="729" spans="2:10">
      <c r="B729" s="206"/>
      <c r="C729" s="206"/>
      <c r="D729" s="206"/>
      <c r="E729" s="206"/>
      <c r="F729" s="206"/>
      <c r="G729" s="206"/>
      <c r="H729" s="206"/>
      <c r="I729" s="206"/>
      <c r="J729" s="206"/>
    </row>
    <row r="730" spans="2:10">
      <c r="B730" s="206"/>
      <c r="C730" s="206"/>
      <c r="D730" s="206"/>
      <c r="E730" s="206"/>
      <c r="F730" s="206"/>
      <c r="G730" s="206"/>
      <c r="H730" s="206"/>
      <c r="I730" s="206"/>
      <c r="J730" s="206"/>
    </row>
    <row r="731" spans="2:10">
      <c r="B731" s="206"/>
      <c r="C731" s="206"/>
      <c r="D731" s="206"/>
      <c r="E731" s="206"/>
      <c r="F731" s="206"/>
      <c r="G731" s="206"/>
      <c r="H731" s="206"/>
      <c r="I731" s="206"/>
      <c r="J731" s="206"/>
    </row>
    <row r="732" spans="2:10">
      <c r="B732" s="206"/>
      <c r="C732" s="206"/>
      <c r="D732" s="206"/>
      <c r="E732" s="206"/>
      <c r="F732" s="206"/>
      <c r="G732" s="206"/>
      <c r="H732" s="206"/>
      <c r="I732" s="206"/>
      <c r="J732" s="206"/>
    </row>
    <row r="733" spans="2:10">
      <c r="B733" s="206"/>
      <c r="C733" s="206"/>
      <c r="D733" s="206"/>
      <c r="E733" s="206"/>
      <c r="F733" s="206"/>
      <c r="G733" s="206"/>
      <c r="H733" s="206"/>
      <c r="I733" s="206"/>
      <c r="J733" s="206"/>
    </row>
    <row r="734" spans="2:10">
      <c r="B734" s="206"/>
      <c r="C734" s="206"/>
      <c r="D734" s="206"/>
      <c r="E734" s="206"/>
      <c r="F734" s="206"/>
      <c r="G734" s="206"/>
      <c r="H734" s="206"/>
      <c r="I734" s="206"/>
      <c r="J734" s="206"/>
    </row>
    <row r="735" spans="2:10">
      <c r="B735" s="206"/>
      <c r="C735" s="206"/>
      <c r="D735" s="206"/>
      <c r="E735" s="206"/>
      <c r="F735" s="206"/>
      <c r="G735" s="206"/>
      <c r="H735" s="206"/>
      <c r="I735" s="206"/>
      <c r="J735" s="206"/>
    </row>
    <row r="736" spans="2:10">
      <c r="B736" s="206"/>
      <c r="C736" s="206"/>
      <c r="D736" s="206"/>
      <c r="E736" s="206"/>
      <c r="F736" s="206"/>
      <c r="G736" s="206"/>
      <c r="H736" s="206"/>
      <c r="I736" s="206"/>
      <c r="J736" s="206"/>
    </row>
    <row r="737" spans="2:10">
      <c r="B737" s="206"/>
      <c r="C737" s="206"/>
      <c r="D737" s="206"/>
      <c r="E737" s="206"/>
      <c r="F737" s="206"/>
      <c r="G737" s="206"/>
      <c r="H737" s="206"/>
      <c r="I737" s="206"/>
      <c r="J737" s="206"/>
    </row>
    <row r="738" spans="2:10">
      <c r="B738" s="206"/>
      <c r="C738" s="206"/>
      <c r="D738" s="206"/>
      <c r="E738" s="206"/>
      <c r="F738" s="206"/>
      <c r="G738" s="206"/>
      <c r="H738" s="206"/>
      <c r="I738" s="206"/>
      <c r="J738" s="206"/>
    </row>
    <row r="739" spans="2:10">
      <c r="B739" s="206"/>
      <c r="C739" s="206"/>
      <c r="D739" s="206"/>
      <c r="E739" s="206"/>
      <c r="F739" s="206"/>
      <c r="G739" s="206"/>
      <c r="H739" s="206"/>
      <c r="I739" s="206"/>
      <c r="J739" s="206"/>
    </row>
    <row r="740" spans="2:10">
      <c r="B740" s="206"/>
      <c r="C740" s="206"/>
      <c r="D740" s="206"/>
      <c r="E740" s="206"/>
      <c r="F740" s="206"/>
      <c r="G740" s="206"/>
      <c r="H740" s="206"/>
      <c r="I740" s="206"/>
      <c r="J740" s="206"/>
    </row>
    <row r="741" spans="2:10">
      <c r="B741" s="206"/>
      <c r="C741" s="206"/>
      <c r="D741" s="206"/>
      <c r="E741" s="206"/>
      <c r="F741" s="206"/>
      <c r="G741" s="206"/>
      <c r="H741" s="206"/>
      <c r="I741" s="206"/>
      <c r="J741" s="206"/>
    </row>
    <row r="742" spans="2:10">
      <c r="B742" s="206"/>
      <c r="C742" s="206"/>
      <c r="D742" s="206"/>
      <c r="E742" s="206"/>
      <c r="F742" s="206"/>
      <c r="G742" s="206"/>
      <c r="H742" s="206"/>
      <c r="I742" s="206"/>
      <c r="J742" s="206"/>
    </row>
    <row r="743" spans="2:10">
      <c r="B743" s="206"/>
      <c r="C743" s="206"/>
      <c r="D743" s="206"/>
      <c r="E743" s="206"/>
      <c r="F743" s="206"/>
      <c r="G743" s="206"/>
      <c r="H743" s="206"/>
      <c r="I743" s="206"/>
      <c r="J743" s="206"/>
    </row>
    <row r="744" spans="2:10">
      <c r="B744" s="206"/>
      <c r="C744" s="206"/>
      <c r="D744" s="206"/>
      <c r="E744" s="206"/>
      <c r="F744" s="206"/>
      <c r="G744" s="206"/>
      <c r="H744" s="206"/>
      <c r="I744" s="206"/>
      <c r="J744" s="206"/>
    </row>
    <row r="745" spans="2:10">
      <c r="B745" s="206"/>
      <c r="C745" s="206"/>
      <c r="D745" s="206"/>
      <c r="E745" s="206"/>
      <c r="F745" s="206"/>
      <c r="G745" s="206"/>
      <c r="H745" s="206"/>
      <c r="I745" s="206"/>
      <c r="J745" s="206"/>
    </row>
    <row r="746" spans="2:10">
      <c r="B746" s="206"/>
      <c r="C746" s="206"/>
      <c r="D746" s="206"/>
      <c r="E746" s="206"/>
      <c r="F746" s="206"/>
      <c r="G746" s="206"/>
      <c r="H746" s="206"/>
      <c r="I746" s="206"/>
      <c r="J746" s="206"/>
    </row>
    <row r="747" spans="2:10">
      <c r="B747" s="206"/>
      <c r="C747" s="206"/>
      <c r="D747" s="206"/>
      <c r="E747" s="206"/>
      <c r="F747" s="206"/>
      <c r="G747" s="206"/>
      <c r="H747" s="206"/>
      <c r="I747" s="206"/>
      <c r="J747" s="206"/>
    </row>
    <row r="748" spans="2:10">
      <c r="B748" s="206"/>
      <c r="C748" s="206"/>
      <c r="D748" s="206"/>
      <c r="E748" s="206"/>
      <c r="F748" s="206"/>
      <c r="G748" s="206"/>
      <c r="H748" s="206"/>
      <c r="I748" s="206"/>
      <c r="J748" s="206"/>
    </row>
    <row r="749" spans="2:10">
      <c r="B749" s="206"/>
      <c r="C749" s="206"/>
      <c r="D749" s="206"/>
      <c r="E749" s="206"/>
      <c r="F749" s="206"/>
      <c r="G749" s="206"/>
      <c r="H749" s="206"/>
      <c r="I749" s="206"/>
      <c r="J749" s="206"/>
    </row>
    <row r="750" spans="2:10">
      <c r="B750" s="206"/>
      <c r="C750" s="206"/>
      <c r="D750" s="206"/>
      <c r="E750" s="206"/>
      <c r="F750" s="206"/>
      <c r="G750" s="206"/>
      <c r="H750" s="206"/>
      <c r="I750" s="206"/>
      <c r="J750" s="206"/>
    </row>
    <row r="751" spans="2:10">
      <c r="B751" s="206"/>
      <c r="C751" s="206"/>
      <c r="D751" s="206"/>
      <c r="E751" s="206"/>
      <c r="F751" s="206"/>
      <c r="G751" s="206"/>
      <c r="H751" s="206"/>
      <c r="I751" s="206"/>
      <c r="J751" s="206"/>
    </row>
    <row r="752" spans="2:10">
      <c r="B752" s="206"/>
      <c r="C752" s="206"/>
      <c r="D752" s="206"/>
      <c r="E752" s="206"/>
      <c r="F752" s="206"/>
      <c r="G752" s="206"/>
      <c r="H752" s="206"/>
      <c r="I752" s="206"/>
      <c r="J752" s="206"/>
    </row>
    <row r="753" spans="2:10">
      <c r="B753" s="206"/>
      <c r="C753" s="206"/>
      <c r="D753" s="206"/>
      <c r="E753" s="206"/>
      <c r="F753" s="206"/>
      <c r="G753" s="206"/>
      <c r="H753" s="206"/>
      <c r="I753" s="206"/>
      <c r="J753" s="206"/>
    </row>
    <row r="754" spans="2:10">
      <c r="B754" s="206"/>
      <c r="C754" s="206"/>
      <c r="D754" s="206"/>
      <c r="E754" s="206"/>
      <c r="F754" s="206"/>
      <c r="G754" s="206"/>
      <c r="H754" s="206"/>
      <c r="I754" s="206"/>
      <c r="J754" s="206"/>
    </row>
    <row r="755" spans="2:10">
      <c r="B755" s="206"/>
      <c r="C755" s="206"/>
      <c r="D755" s="206"/>
      <c r="E755" s="206"/>
      <c r="F755" s="206"/>
      <c r="G755" s="206"/>
      <c r="H755" s="206"/>
      <c r="I755" s="206"/>
      <c r="J755" s="206"/>
    </row>
    <row r="756" spans="2:10">
      <c r="B756" s="206"/>
      <c r="C756" s="206"/>
      <c r="D756" s="206"/>
      <c r="E756" s="206"/>
      <c r="F756" s="206"/>
      <c r="G756" s="206"/>
      <c r="H756" s="206"/>
      <c r="I756" s="206"/>
      <c r="J756" s="206"/>
    </row>
    <row r="757" spans="2:10">
      <c r="B757" s="206"/>
      <c r="C757" s="206"/>
      <c r="D757" s="206"/>
      <c r="E757" s="206"/>
      <c r="F757" s="206"/>
      <c r="G757" s="206"/>
      <c r="H757" s="206"/>
      <c r="I757" s="206"/>
      <c r="J757" s="206"/>
    </row>
    <row r="758" spans="2:10">
      <c r="B758" s="206"/>
      <c r="C758" s="206"/>
      <c r="D758" s="206"/>
      <c r="E758" s="206"/>
      <c r="F758" s="206"/>
      <c r="G758" s="206"/>
      <c r="H758" s="206"/>
      <c r="I758" s="206"/>
      <c r="J758" s="206"/>
    </row>
    <row r="759" spans="2:10">
      <c r="B759" s="206"/>
      <c r="C759" s="206"/>
      <c r="D759" s="206"/>
      <c r="E759" s="206"/>
      <c r="F759" s="206"/>
      <c r="G759" s="206"/>
      <c r="H759" s="206"/>
      <c r="I759" s="206"/>
      <c r="J759" s="206"/>
    </row>
    <row r="760" spans="2:10">
      <c r="B760" s="206"/>
      <c r="C760" s="206"/>
      <c r="D760" s="206"/>
      <c r="E760" s="206"/>
      <c r="F760" s="206"/>
      <c r="G760" s="206"/>
      <c r="H760" s="206"/>
      <c r="I760" s="206"/>
      <c r="J760" s="206"/>
    </row>
    <row r="761" spans="2:10">
      <c r="B761" s="206"/>
      <c r="C761" s="206"/>
      <c r="D761" s="206"/>
      <c r="E761" s="206"/>
      <c r="F761" s="206"/>
      <c r="G761" s="206"/>
      <c r="H761" s="206"/>
      <c r="I761" s="206"/>
      <c r="J761" s="206"/>
    </row>
    <row r="762" spans="2:10">
      <c r="B762" s="206"/>
      <c r="C762" s="206"/>
      <c r="D762" s="206"/>
      <c r="E762" s="206"/>
      <c r="F762" s="206"/>
      <c r="G762" s="206"/>
      <c r="H762" s="206"/>
      <c r="I762" s="206"/>
      <c r="J762" s="206"/>
    </row>
    <row r="763" spans="2:10">
      <c r="B763" s="206"/>
      <c r="C763" s="206"/>
      <c r="D763" s="206"/>
      <c r="E763" s="206"/>
      <c r="F763" s="206"/>
      <c r="G763" s="206"/>
      <c r="H763" s="206"/>
      <c r="I763" s="206"/>
      <c r="J763" s="206"/>
    </row>
    <row r="764" spans="2:10">
      <c r="B764" s="206"/>
      <c r="C764" s="206"/>
      <c r="D764" s="206"/>
      <c r="E764" s="206"/>
      <c r="F764" s="206"/>
      <c r="G764" s="206"/>
      <c r="H764" s="206"/>
      <c r="I764" s="206"/>
      <c r="J764" s="206"/>
    </row>
    <row r="765" spans="2:10">
      <c r="B765" s="206"/>
      <c r="C765" s="206"/>
      <c r="D765" s="206"/>
      <c r="E765" s="206"/>
      <c r="F765" s="206"/>
      <c r="G765" s="206"/>
      <c r="H765" s="206"/>
      <c r="I765" s="206"/>
      <c r="J765" s="206"/>
    </row>
    <row r="766" spans="2:10">
      <c r="B766" s="206"/>
      <c r="C766" s="206"/>
      <c r="D766" s="206"/>
      <c r="E766" s="206"/>
      <c r="F766" s="206"/>
      <c r="G766" s="206"/>
      <c r="H766" s="206"/>
      <c r="I766" s="206"/>
      <c r="J766" s="206"/>
    </row>
    <row r="767" spans="2:10">
      <c r="B767" s="206"/>
      <c r="C767" s="206"/>
      <c r="D767" s="206"/>
      <c r="E767" s="206"/>
      <c r="F767" s="206"/>
      <c r="G767" s="206"/>
      <c r="H767" s="206"/>
      <c r="I767" s="206"/>
      <c r="J767" s="206"/>
    </row>
    <row r="768" spans="2:10">
      <c r="B768" s="206"/>
      <c r="C768" s="206"/>
      <c r="D768" s="206"/>
      <c r="E768" s="206"/>
      <c r="F768" s="206"/>
      <c r="G768" s="206"/>
      <c r="H768" s="206"/>
      <c r="I768" s="206"/>
      <c r="J768" s="206"/>
    </row>
    <row r="769" spans="2:10">
      <c r="B769" s="206"/>
      <c r="C769" s="206"/>
      <c r="D769" s="206"/>
      <c r="E769" s="206"/>
      <c r="F769" s="206"/>
      <c r="G769" s="206"/>
      <c r="H769" s="206"/>
      <c r="I769" s="206"/>
      <c r="J769" s="206"/>
    </row>
    <row r="770" spans="2:10">
      <c r="B770" s="206"/>
      <c r="C770" s="206"/>
      <c r="D770" s="206"/>
      <c r="E770" s="206"/>
      <c r="F770" s="206"/>
      <c r="G770" s="206"/>
      <c r="H770" s="206"/>
      <c r="I770" s="206"/>
      <c r="J770" s="206"/>
    </row>
    <row r="771" spans="2:10">
      <c r="B771" s="206"/>
      <c r="C771" s="206"/>
      <c r="D771" s="206"/>
      <c r="E771" s="206"/>
      <c r="F771" s="206"/>
      <c r="G771" s="206"/>
      <c r="H771" s="206"/>
      <c r="I771" s="206"/>
      <c r="J771" s="206"/>
    </row>
    <row r="772" spans="2:10">
      <c r="B772" s="206"/>
      <c r="C772" s="206"/>
      <c r="D772" s="206"/>
      <c r="E772" s="206"/>
      <c r="F772" s="206"/>
      <c r="G772" s="206"/>
      <c r="H772" s="206"/>
      <c r="I772" s="206"/>
      <c r="J772" s="206"/>
    </row>
    <row r="773" spans="2:10">
      <c r="B773" s="206"/>
      <c r="C773" s="206"/>
      <c r="D773" s="206"/>
      <c r="E773" s="206"/>
      <c r="F773" s="206"/>
      <c r="G773" s="206"/>
      <c r="H773" s="206"/>
      <c r="I773" s="206"/>
      <c r="J773" s="206"/>
    </row>
    <row r="774" spans="2:10">
      <c r="B774" s="206"/>
      <c r="C774" s="206"/>
      <c r="D774" s="206"/>
      <c r="E774" s="206"/>
      <c r="F774" s="206"/>
      <c r="G774" s="206"/>
      <c r="H774" s="206"/>
      <c r="I774" s="206"/>
      <c r="J774" s="206"/>
    </row>
    <row r="775" spans="2:10">
      <c r="B775" s="206"/>
      <c r="C775" s="206"/>
      <c r="D775" s="206"/>
      <c r="E775" s="206"/>
      <c r="F775" s="206"/>
      <c r="G775" s="206"/>
      <c r="H775" s="206"/>
      <c r="I775" s="206"/>
      <c r="J775" s="206"/>
    </row>
    <row r="776" spans="2:10">
      <c r="B776" s="206"/>
      <c r="C776" s="206"/>
      <c r="D776" s="206"/>
      <c r="E776" s="206"/>
      <c r="F776" s="206"/>
      <c r="G776" s="206"/>
      <c r="H776" s="206"/>
      <c r="I776" s="206"/>
      <c r="J776" s="206"/>
    </row>
    <row r="777" spans="2:10">
      <c r="B777" s="206"/>
      <c r="C777" s="206"/>
      <c r="D777" s="206"/>
      <c r="E777" s="206"/>
      <c r="F777" s="206"/>
      <c r="G777" s="206"/>
      <c r="H777" s="206"/>
      <c r="I777" s="206"/>
      <c r="J777" s="206"/>
    </row>
    <row r="778" spans="2:10">
      <c r="B778" s="206"/>
      <c r="C778" s="206"/>
      <c r="D778" s="206"/>
      <c r="E778" s="206"/>
      <c r="F778" s="206"/>
      <c r="G778" s="206"/>
      <c r="H778" s="206"/>
      <c r="I778" s="206"/>
      <c r="J778" s="206"/>
    </row>
    <row r="779" spans="2:10">
      <c r="B779" s="206"/>
      <c r="C779" s="206"/>
      <c r="D779" s="206"/>
      <c r="E779" s="206"/>
      <c r="F779" s="206"/>
      <c r="G779" s="206"/>
      <c r="H779" s="206"/>
      <c r="I779" s="206"/>
      <c r="J779" s="206"/>
    </row>
    <row r="780" spans="2:10">
      <c r="B780" s="206"/>
      <c r="C780" s="206"/>
      <c r="D780" s="206"/>
      <c r="E780" s="206"/>
      <c r="F780" s="206"/>
      <c r="G780" s="206"/>
      <c r="H780" s="206"/>
      <c r="I780" s="206"/>
      <c r="J780" s="206"/>
    </row>
    <row r="781" spans="2:10">
      <c r="B781" s="206"/>
      <c r="C781" s="206"/>
      <c r="D781" s="206"/>
      <c r="E781" s="206"/>
      <c r="F781" s="206"/>
      <c r="G781" s="206"/>
      <c r="H781" s="206"/>
      <c r="I781" s="206"/>
      <c r="J781" s="206"/>
    </row>
    <row r="782" spans="2:10">
      <c r="B782" s="206"/>
      <c r="C782" s="206"/>
      <c r="D782" s="206"/>
      <c r="E782" s="206"/>
      <c r="F782" s="206"/>
      <c r="G782" s="206"/>
      <c r="H782" s="206"/>
      <c r="I782" s="206"/>
      <c r="J782" s="206"/>
    </row>
    <row r="783" spans="2:10">
      <c r="B783" s="206"/>
      <c r="C783" s="206"/>
      <c r="D783" s="206"/>
      <c r="E783" s="206"/>
      <c r="F783" s="206"/>
      <c r="G783" s="206"/>
      <c r="H783" s="206"/>
      <c r="I783" s="206"/>
      <c r="J783" s="206"/>
    </row>
    <row r="784" spans="2:10">
      <c r="B784" s="206"/>
      <c r="C784" s="206"/>
      <c r="D784" s="206"/>
      <c r="E784" s="206"/>
      <c r="F784" s="206"/>
      <c r="G784" s="206"/>
      <c r="H784" s="206"/>
      <c r="I784" s="206"/>
      <c r="J784" s="206"/>
    </row>
    <row r="785" spans="2:10">
      <c r="B785" s="206"/>
      <c r="C785" s="206"/>
      <c r="D785" s="206"/>
      <c r="E785" s="206"/>
      <c r="F785" s="206"/>
      <c r="G785" s="206"/>
      <c r="H785" s="206"/>
      <c r="I785" s="206"/>
      <c r="J785" s="206"/>
    </row>
    <row r="786" spans="2:10">
      <c r="B786" s="206"/>
      <c r="C786" s="206"/>
      <c r="D786" s="206"/>
      <c r="E786" s="206"/>
      <c r="F786" s="206"/>
      <c r="G786" s="206"/>
      <c r="H786" s="206"/>
      <c r="I786" s="206"/>
      <c r="J786" s="206"/>
    </row>
    <row r="787" spans="2:10">
      <c r="B787" s="206"/>
      <c r="C787" s="206"/>
      <c r="D787" s="206"/>
      <c r="E787" s="206"/>
      <c r="F787" s="206"/>
      <c r="G787" s="206"/>
      <c r="H787" s="206"/>
      <c r="I787" s="206"/>
      <c r="J787" s="206"/>
    </row>
    <row r="788" spans="2:10">
      <c r="B788" s="206"/>
      <c r="C788" s="206"/>
      <c r="D788" s="206"/>
      <c r="E788" s="206"/>
      <c r="F788" s="206"/>
      <c r="G788" s="206"/>
      <c r="H788" s="206"/>
      <c r="I788" s="206"/>
      <c r="J788" s="206"/>
    </row>
    <row r="789" spans="2:10">
      <c r="B789" s="206"/>
      <c r="C789" s="206"/>
      <c r="D789" s="206"/>
      <c r="E789" s="206"/>
      <c r="F789" s="206"/>
      <c r="G789" s="206"/>
      <c r="H789" s="206"/>
      <c r="I789" s="206"/>
      <c r="J789" s="206"/>
    </row>
    <row r="790" spans="2:10">
      <c r="B790" s="206"/>
      <c r="C790" s="206"/>
      <c r="D790" s="206"/>
      <c r="E790" s="206"/>
      <c r="F790" s="206"/>
      <c r="G790" s="206"/>
      <c r="H790" s="206"/>
      <c r="I790" s="206"/>
      <c r="J790" s="206"/>
    </row>
    <row r="791" spans="2:10">
      <c r="B791" s="206"/>
      <c r="C791" s="206"/>
      <c r="D791" s="206"/>
      <c r="E791" s="206"/>
      <c r="F791" s="206"/>
      <c r="G791" s="206"/>
      <c r="H791" s="206"/>
      <c r="I791" s="206"/>
      <c r="J791" s="206"/>
    </row>
    <row r="792" spans="2:10">
      <c r="B792" s="206"/>
      <c r="C792" s="206"/>
      <c r="D792" s="206"/>
      <c r="E792" s="206"/>
      <c r="F792" s="206"/>
      <c r="G792" s="206"/>
      <c r="H792" s="206"/>
      <c r="I792" s="206"/>
      <c r="J792" s="206"/>
    </row>
    <row r="793" spans="2:10">
      <c r="B793" s="206"/>
      <c r="C793" s="206"/>
      <c r="D793" s="206"/>
      <c r="E793" s="206"/>
      <c r="F793" s="206"/>
      <c r="G793" s="206"/>
      <c r="H793" s="206"/>
      <c r="I793" s="206"/>
      <c r="J793" s="206"/>
    </row>
    <row r="794" spans="2:10">
      <c r="B794" s="206"/>
      <c r="C794" s="206"/>
      <c r="D794" s="206"/>
      <c r="E794" s="206"/>
      <c r="F794" s="206"/>
      <c r="G794" s="206"/>
      <c r="H794" s="206"/>
      <c r="I794" s="206"/>
      <c r="J794" s="206"/>
    </row>
    <row r="795" spans="2:10">
      <c r="B795" s="206"/>
      <c r="C795" s="206"/>
      <c r="D795" s="206"/>
      <c r="E795" s="206"/>
      <c r="F795" s="206"/>
      <c r="G795" s="206"/>
      <c r="H795" s="206"/>
      <c r="I795" s="206"/>
      <c r="J795" s="206"/>
    </row>
    <row r="796" spans="2:10">
      <c r="B796" s="206"/>
      <c r="C796" s="206"/>
      <c r="D796" s="206"/>
      <c r="E796" s="206"/>
      <c r="F796" s="206"/>
      <c r="G796" s="206"/>
      <c r="H796" s="206"/>
      <c r="I796" s="206"/>
      <c r="J796" s="206"/>
    </row>
    <row r="797" spans="2:10">
      <c r="B797" s="206"/>
      <c r="C797" s="206"/>
      <c r="D797" s="206"/>
      <c r="E797" s="206"/>
      <c r="F797" s="206"/>
      <c r="G797" s="206"/>
      <c r="H797" s="206"/>
      <c r="I797" s="206"/>
      <c r="J797" s="206"/>
    </row>
    <row r="798" spans="2:10">
      <c r="B798" s="206"/>
      <c r="C798" s="206"/>
      <c r="D798" s="206"/>
      <c r="E798" s="206"/>
      <c r="F798" s="206"/>
      <c r="G798" s="206"/>
      <c r="H798" s="206"/>
      <c r="I798" s="206"/>
      <c r="J798" s="206"/>
    </row>
    <row r="799" spans="2:10">
      <c r="B799" s="206"/>
      <c r="C799" s="206"/>
      <c r="D799" s="206"/>
      <c r="E799" s="206"/>
      <c r="F799" s="206"/>
      <c r="G799" s="206"/>
      <c r="H799" s="206"/>
      <c r="I799" s="206"/>
      <c r="J799" s="206"/>
    </row>
    <row r="800" spans="2:10">
      <c r="B800" s="206"/>
      <c r="C800" s="206"/>
      <c r="D800" s="206"/>
      <c r="E800" s="206"/>
      <c r="F800" s="206"/>
      <c r="G800" s="206"/>
      <c r="H800" s="206"/>
      <c r="I800" s="206"/>
      <c r="J800" s="206"/>
    </row>
    <row r="801" spans="2:10">
      <c r="B801" s="206"/>
      <c r="C801" s="206"/>
      <c r="D801" s="206"/>
      <c r="E801" s="206"/>
      <c r="F801" s="206"/>
      <c r="G801" s="206"/>
      <c r="H801" s="206"/>
      <c r="I801" s="206"/>
      <c r="J801" s="206"/>
    </row>
    <row r="802" spans="2:10">
      <c r="B802" s="206"/>
      <c r="C802" s="206"/>
      <c r="D802" s="206"/>
      <c r="E802" s="206"/>
      <c r="F802" s="206"/>
      <c r="G802" s="206"/>
      <c r="H802" s="206"/>
      <c r="I802" s="206"/>
      <c r="J802" s="206"/>
    </row>
    <row r="803" spans="2:10">
      <c r="B803" s="206"/>
      <c r="C803" s="206"/>
      <c r="D803" s="206"/>
      <c r="E803" s="206"/>
      <c r="F803" s="206"/>
      <c r="G803" s="206"/>
      <c r="H803" s="206"/>
      <c r="I803" s="206"/>
      <c r="J803" s="206"/>
    </row>
    <row r="804" spans="2:10">
      <c r="B804" s="206"/>
      <c r="C804" s="206"/>
      <c r="D804" s="206"/>
      <c r="E804" s="206"/>
      <c r="F804" s="206"/>
      <c r="G804" s="206"/>
      <c r="H804" s="206"/>
      <c r="I804" s="206"/>
      <c r="J804" s="206"/>
    </row>
    <row r="805" spans="2:10">
      <c r="B805" s="206"/>
      <c r="C805" s="206"/>
      <c r="D805" s="206"/>
      <c r="E805" s="206"/>
      <c r="F805" s="206"/>
      <c r="G805" s="206"/>
      <c r="H805" s="206"/>
      <c r="I805" s="206"/>
      <c r="J805" s="206"/>
    </row>
    <row r="806" spans="2:10">
      <c r="B806" s="206"/>
      <c r="C806" s="206"/>
      <c r="D806" s="206"/>
      <c r="E806" s="206"/>
      <c r="F806" s="206"/>
      <c r="G806" s="206"/>
      <c r="H806" s="206"/>
      <c r="I806" s="206"/>
      <c r="J806" s="206"/>
    </row>
    <row r="807" spans="2:10">
      <c r="B807" s="206"/>
      <c r="C807" s="206"/>
      <c r="D807" s="206"/>
      <c r="E807" s="206"/>
      <c r="F807" s="206"/>
      <c r="G807" s="206"/>
      <c r="H807" s="206"/>
      <c r="I807" s="206"/>
      <c r="J807" s="206"/>
    </row>
    <row r="808" spans="2:10">
      <c r="B808" s="206"/>
      <c r="C808" s="206"/>
      <c r="D808" s="206"/>
      <c r="E808" s="206"/>
      <c r="F808" s="206"/>
      <c r="G808" s="206"/>
      <c r="H808" s="206"/>
      <c r="I808" s="206"/>
      <c r="J808" s="206"/>
    </row>
    <row r="809" spans="2:10">
      <c r="B809" s="206"/>
      <c r="C809" s="206"/>
      <c r="D809" s="206"/>
      <c r="E809" s="206"/>
      <c r="F809" s="206"/>
      <c r="G809" s="206"/>
      <c r="H809" s="206"/>
      <c r="I809" s="206"/>
      <c r="J809" s="206"/>
    </row>
    <row r="810" spans="2:10">
      <c r="B810" s="206"/>
      <c r="C810" s="206"/>
      <c r="D810" s="206"/>
      <c r="E810" s="206"/>
      <c r="F810" s="206"/>
      <c r="G810" s="206"/>
      <c r="H810" s="206"/>
      <c r="I810" s="206"/>
      <c r="J810" s="206"/>
    </row>
    <row r="811" spans="2:10">
      <c r="B811" s="206"/>
      <c r="C811" s="206"/>
      <c r="D811" s="206"/>
      <c r="E811" s="206"/>
      <c r="F811" s="206"/>
      <c r="G811" s="206"/>
      <c r="H811" s="206"/>
      <c r="I811" s="206"/>
      <c r="J811" s="206"/>
    </row>
    <row r="812" spans="2:10">
      <c r="B812" s="206"/>
      <c r="C812" s="206"/>
      <c r="D812" s="206"/>
      <c r="E812" s="206"/>
      <c r="F812" s="206"/>
      <c r="G812" s="206"/>
      <c r="H812" s="206"/>
      <c r="I812" s="206"/>
      <c r="J812" s="206"/>
    </row>
    <row r="813" spans="2:10">
      <c r="B813" s="206"/>
      <c r="C813" s="206"/>
      <c r="D813" s="206"/>
      <c r="E813" s="206"/>
      <c r="F813" s="206"/>
      <c r="G813" s="206"/>
      <c r="H813" s="206"/>
      <c r="I813" s="206"/>
      <c r="J813" s="206"/>
    </row>
    <row r="814" spans="2:10">
      <c r="B814" s="206"/>
      <c r="C814" s="206"/>
      <c r="D814" s="206"/>
      <c r="E814" s="206"/>
      <c r="F814" s="206"/>
      <c r="G814" s="206"/>
      <c r="H814" s="206"/>
      <c r="I814" s="206"/>
      <c r="J814" s="206"/>
    </row>
    <row r="815" spans="2:10">
      <c r="B815" s="206"/>
      <c r="C815" s="206"/>
      <c r="D815" s="206"/>
      <c r="E815" s="206"/>
      <c r="F815" s="206"/>
      <c r="G815" s="206"/>
      <c r="H815" s="206"/>
      <c r="I815" s="206"/>
      <c r="J815" s="206"/>
    </row>
    <row r="816" spans="2:10">
      <c r="B816" s="206"/>
      <c r="C816" s="206"/>
      <c r="D816" s="206"/>
      <c r="E816" s="206"/>
      <c r="F816" s="206"/>
      <c r="G816" s="206"/>
      <c r="H816" s="206"/>
      <c r="I816" s="206"/>
      <c r="J816" s="206"/>
    </row>
    <row r="817" spans="2:10">
      <c r="B817" s="206"/>
      <c r="C817" s="206"/>
      <c r="D817" s="206"/>
      <c r="E817" s="206"/>
      <c r="F817" s="206"/>
      <c r="G817" s="206"/>
      <c r="H817" s="206"/>
      <c r="I817" s="206"/>
      <c r="J817" s="206"/>
    </row>
    <row r="818" spans="2:10">
      <c r="B818" s="206"/>
      <c r="C818" s="206"/>
      <c r="D818" s="206"/>
      <c r="E818" s="206"/>
      <c r="F818" s="206"/>
      <c r="G818" s="206"/>
      <c r="H818" s="206"/>
      <c r="I818" s="206"/>
      <c r="J818" s="206"/>
    </row>
    <row r="819" spans="2:10">
      <c r="B819" s="206"/>
      <c r="C819" s="206"/>
      <c r="D819" s="206"/>
      <c r="E819" s="206"/>
      <c r="F819" s="206"/>
      <c r="G819" s="206"/>
      <c r="H819" s="206"/>
      <c r="I819" s="206"/>
      <c r="J819" s="206"/>
    </row>
    <row r="820" spans="2:10">
      <c r="B820" s="206"/>
      <c r="C820" s="206"/>
      <c r="D820" s="206"/>
      <c r="E820" s="206"/>
      <c r="F820" s="206"/>
      <c r="G820" s="206"/>
      <c r="H820" s="206"/>
      <c r="I820" s="206"/>
      <c r="J820" s="206"/>
    </row>
    <row r="821" spans="2:10">
      <c r="B821" s="206"/>
      <c r="C821" s="206"/>
      <c r="D821" s="206"/>
      <c r="E821" s="206"/>
      <c r="F821" s="206"/>
      <c r="G821" s="206"/>
      <c r="H821" s="206"/>
      <c r="I821" s="206"/>
      <c r="J821" s="206"/>
    </row>
    <row r="822" spans="2:10">
      <c r="B822" s="206"/>
      <c r="C822" s="206"/>
      <c r="D822" s="206"/>
      <c r="E822" s="206"/>
      <c r="F822" s="206"/>
      <c r="G822" s="206"/>
      <c r="H822" s="206"/>
      <c r="I822" s="206"/>
      <c r="J822" s="206"/>
    </row>
    <row r="823" spans="2:10">
      <c r="B823" s="206"/>
      <c r="C823" s="206"/>
      <c r="D823" s="206"/>
      <c r="E823" s="206"/>
      <c r="F823" s="206"/>
      <c r="G823" s="206"/>
      <c r="H823" s="206"/>
      <c r="I823" s="206"/>
      <c r="J823" s="206"/>
    </row>
    <row r="824" spans="2:10">
      <c r="B824" s="206"/>
      <c r="C824" s="206"/>
      <c r="D824" s="206"/>
      <c r="E824" s="206"/>
      <c r="F824" s="206"/>
      <c r="G824" s="206"/>
      <c r="H824" s="206"/>
      <c r="I824" s="206"/>
      <c r="J824" s="206"/>
    </row>
    <row r="825" spans="2:10">
      <c r="B825" s="206"/>
      <c r="C825" s="206"/>
      <c r="D825" s="206"/>
      <c r="E825" s="206"/>
      <c r="F825" s="206"/>
      <c r="G825" s="206"/>
      <c r="H825" s="206"/>
      <c r="I825" s="206"/>
      <c r="J825" s="206"/>
    </row>
    <row r="826" spans="2:10">
      <c r="B826" s="206"/>
      <c r="C826" s="206"/>
      <c r="D826" s="206"/>
      <c r="E826" s="206"/>
      <c r="F826" s="206"/>
      <c r="G826" s="206"/>
      <c r="H826" s="206"/>
      <c r="I826" s="206"/>
      <c r="J826" s="206"/>
    </row>
    <row r="827" spans="2:10">
      <c r="B827" s="206"/>
      <c r="C827" s="206"/>
      <c r="D827" s="206"/>
      <c r="E827" s="206"/>
      <c r="F827" s="206"/>
      <c r="G827" s="206"/>
      <c r="H827" s="206"/>
      <c r="I827" s="206"/>
      <c r="J827" s="206"/>
    </row>
    <row r="828" spans="2:10">
      <c r="B828" s="206"/>
      <c r="C828" s="206"/>
      <c r="D828" s="206"/>
      <c r="E828" s="206"/>
      <c r="F828" s="206"/>
      <c r="G828" s="206"/>
      <c r="H828" s="206"/>
      <c r="I828" s="206"/>
      <c r="J828" s="206"/>
    </row>
    <row r="829" spans="2:10">
      <c r="B829" s="206"/>
      <c r="C829" s="206"/>
      <c r="D829" s="206"/>
      <c r="E829" s="206"/>
      <c r="F829" s="206"/>
      <c r="G829" s="206"/>
      <c r="H829" s="206"/>
      <c r="I829" s="206"/>
      <c r="J829" s="206"/>
    </row>
    <row r="830" spans="2:10">
      <c r="B830" s="206"/>
      <c r="C830" s="206"/>
      <c r="D830" s="206"/>
      <c r="E830" s="206"/>
      <c r="F830" s="206"/>
      <c r="G830" s="206"/>
      <c r="H830" s="206"/>
      <c r="I830" s="206"/>
      <c r="J830" s="206"/>
    </row>
    <row r="831" spans="2:10">
      <c r="B831" s="206"/>
      <c r="C831" s="206"/>
      <c r="D831" s="206"/>
      <c r="E831" s="206"/>
      <c r="F831" s="206"/>
      <c r="G831" s="206"/>
      <c r="H831" s="206"/>
      <c r="I831" s="206"/>
      <c r="J831" s="206"/>
    </row>
    <row r="832" spans="2:10">
      <c r="B832" s="206"/>
      <c r="C832" s="206"/>
      <c r="D832" s="206"/>
      <c r="E832" s="206"/>
      <c r="F832" s="206"/>
      <c r="G832" s="206"/>
      <c r="H832" s="206"/>
      <c r="I832" s="206"/>
      <c r="J832" s="206"/>
    </row>
    <row r="833" spans="2:10">
      <c r="B833" s="206"/>
      <c r="C833" s="206"/>
      <c r="D833" s="206"/>
      <c r="E833" s="206"/>
      <c r="F833" s="206"/>
      <c r="G833" s="206"/>
      <c r="H833" s="206"/>
      <c r="I833" s="206"/>
      <c r="J833" s="206"/>
    </row>
    <row r="834" spans="2:10">
      <c r="B834" s="206"/>
      <c r="C834" s="206"/>
      <c r="D834" s="206"/>
      <c r="E834" s="206"/>
      <c r="F834" s="206"/>
      <c r="G834" s="206"/>
      <c r="H834" s="206"/>
      <c r="I834" s="206"/>
      <c r="J834" s="206"/>
    </row>
    <row r="835" spans="2:10">
      <c r="B835" s="206"/>
      <c r="C835" s="206"/>
      <c r="D835" s="206"/>
      <c r="E835" s="206"/>
      <c r="F835" s="206"/>
      <c r="G835" s="206"/>
      <c r="H835" s="206"/>
      <c r="I835" s="206"/>
      <c r="J835" s="206"/>
    </row>
    <row r="836" spans="2:10">
      <c r="B836" s="206"/>
      <c r="C836" s="206"/>
      <c r="D836" s="206"/>
      <c r="E836" s="206"/>
      <c r="F836" s="206"/>
      <c r="G836" s="206"/>
      <c r="H836" s="206"/>
      <c r="I836" s="206"/>
      <c r="J836" s="206"/>
    </row>
    <row r="837" spans="2:10">
      <c r="B837" s="206"/>
      <c r="C837" s="206"/>
      <c r="D837" s="206"/>
      <c r="E837" s="206"/>
      <c r="F837" s="206"/>
      <c r="G837" s="206"/>
      <c r="H837" s="206"/>
      <c r="I837" s="206"/>
      <c r="J837" s="206"/>
    </row>
    <row r="838" spans="2:10">
      <c r="B838" s="206"/>
      <c r="C838" s="206"/>
      <c r="D838" s="206"/>
      <c r="E838" s="206"/>
      <c r="F838" s="206"/>
      <c r="G838" s="206"/>
      <c r="H838" s="206"/>
      <c r="I838" s="206"/>
      <c r="J838" s="206"/>
    </row>
    <row r="839" spans="2:10">
      <c r="B839" s="206"/>
      <c r="C839" s="206"/>
      <c r="D839" s="206"/>
      <c r="E839" s="206"/>
      <c r="F839" s="206"/>
      <c r="G839" s="206"/>
      <c r="H839" s="206"/>
      <c r="I839" s="206"/>
      <c r="J839" s="206"/>
    </row>
    <row r="840" spans="2:10">
      <c r="B840" s="206"/>
      <c r="C840" s="206"/>
      <c r="D840" s="206"/>
      <c r="E840" s="206"/>
      <c r="F840" s="206"/>
      <c r="G840" s="206"/>
      <c r="H840" s="206"/>
      <c r="I840" s="206"/>
      <c r="J840" s="206"/>
    </row>
    <row r="841" spans="2:10">
      <c r="B841" s="206"/>
      <c r="C841" s="206"/>
      <c r="D841" s="206"/>
      <c r="E841" s="206"/>
      <c r="F841" s="206"/>
      <c r="G841" s="206"/>
      <c r="H841" s="206"/>
      <c r="I841" s="206"/>
      <c r="J841" s="206"/>
    </row>
    <row r="842" spans="2:10">
      <c r="B842" s="206"/>
      <c r="C842" s="206"/>
      <c r="D842" s="206"/>
      <c r="E842" s="206"/>
      <c r="F842" s="206"/>
      <c r="G842" s="206"/>
      <c r="H842" s="206"/>
      <c r="I842" s="206"/>
      <c r="J842" s="206"/>
    </row>
    <row r="843" spans="2:10">
      <c r="B843" s="206"/>
      <c r="C843" s="206"/>
      <c r="D843" s="206"/>
      <c r="E843" s="206"/>
      <c r="F843" s="206"/>
      <c r="G843" s="206"/>
      <c r="H843" s="206"/>
      <c r="I843" s="206"/>
      <c r="J843" s="206"/>
    </row>
    <row r="844" spans="2:10">
      <c r="B844" s="206"/>
      <c r="C844" s="206"/>
      <c r="D844" s="206"/>
      <c r="E844" s="206"/>
      <c r="F844" s="206"/>
      <c r="G844" s="206"/>
      <c r="H844" s="206"/>
      <c r="I844" s="206"/>
      <c r="J844" s="206"/>
    </row>
    <row r="845" spans="2:10">
      <c r="B845" s="206"/>
      <c r="C845" s="206"/>
      <c r="D845" s="206"/>
      <c r="E845" s="206"/>
      <c r="F845" s="206"/>
      <c r="G845" s="206"/>
      <c r="H845" s="206"/>
      <c r="I845" s="206"/>
      <c r="J845" s="206"/>
    </row>
    <row r="846" spans="2:10">
      <c r="B846" s="206"/>
      <c r="C846" s="206"/>
      <c r="D846" s="206"/>
      <c r="E846" s="206"/>
      <c r="F846" s="206"/>
      <c r="G846" s="206"/>
      <c r="H846" s="206"/>
      <c r="I846" s="206"/>
      <c r="J846" s="206"/>
    </row>
    <row r="847" spans="2:10">
      <c r="B847" s="206"/>
      <c r="C847" s="206"/>
      <c r="D847" s="206"/>
      <c r="E847" s="206"/>
      <c r="F847" s="206"/>
      <c r="G847" s="206"/>
      <c r="H847" s="206"/>
      <c r="I847" s="206"/>
      <c r="J847" s="206"/>
    </row>
    <row r="848" spans="2:10">
      <c r="B848" s="206"/>
      <c r="C848" s="206"/>
      <c r="D848" s="206"/>
      <c r="E848" s="206"/>
      <c r="F848" s="206"/>
      <c r="G848" s="206"/>
      <c r="H848" s="206"/>
      <c r="I848" s="206"/>
      <c r="J848" s="206"/>
    </row>
    <row r="849" spans="2:10">
      <c r="B849" s="206"/>
      <c r="C849" s="206"/>
      <c r="D849" s="206"/>
      <c r="E849" s="206"/>
      <c r="F849" s="206"/>
      <c r="G849" s="206"/>
      <c r="H849" s="206"/>
      <c r="I849" s="206"/>
      <c r="J849" s="206"/>
    </row>
    <row r="850" spans="2:10">
      <c r="B850" s="206"/>
      <c r="C850" s="206"/>
      <c r="D850" s="206"/>
      <c r="E850" s="206"/>
      <c r="F850" s="206"/>
      <c r="G850" s="206"/>
      <c r="H850" s="206"/>
      <c r="I850" s="206"/>
      <c r="J850" s="206"/>
    </row>
    <row r="851" spans="2:10">
      <c r="B851" s="206"/>
      <c r="C851" s="206"/>
      <c r="D851" s="206"/>
      <c r="E851" s="206"/>
      <c r="F851" s="206"/>
      <c r="G851" s="206"/>
      <c r="H851" s="206"/>
      <c r="I851" s="206"/>
      <c r="J851" s="206"/>
    </row>
    <row r="852" spans="2:10">
      <c r="B852" s="206"/>
      <c r="C852" s="206"/>
      <c r="D852" s="206"/>
      <c r="E852" s="206"/>
      <c r="F852" s="206"/>
      <c r="G852" s="206"/>
      <c r="H852" s="206"/>
      <c r="I852" s="206"/>
      <c r="J852" s="206"/>
    </row>
    <row r="853" spans="2:10">
      <c r="B853" s="206"/>
      <c r="C853" s="206"/>
      <c r="D853" s="206"/>
      <c r="E853" s="206"/>
      <c r="F853" s="206"/>
      <c r="G853" s="206"/>
      <c r="H853" s="206"/>
      <c r="I853" s="206"/>
      <c r="J853" s="206"/>
    </row>
    <row r="854" spans="2:10">
      <c r="B854" s="206"/>
      <c r="C854" s="206"/>
      <c r="D854" s="206"/>
      <c r="E854" s="206"/>
      <c r="F854" s="206"/>
      <c r="G854" s="206"/>
      <c r="H854" s="206"/>
      <c r="I854" s="206"/>
      <c r="J854" s="206"/>
    </row>
    <row r="855" spans="2:10">
      <c r="B855" s="206"/>
      <c r="C855" s="206"/>
      <c r="D855" s="206"/>
      <c r="E855" s="206"/>
      <c r="F855" s="206"/>
      <c r="G855" s="206"/>
      <c r="H855" s="206"/>
      <c r="I855" s="206"/>
      <c r="J855" s="206"/>
    </row>
    <row r="856" spans="2:10">
      <c r="B856" s="206"/>
      <c r="C856" s="206"/>
      <c r="D856" s="206"/>
      <c r="E856" s="206"/>
      <c r="F856" s="206"/>
      <c r="G856" s="206"/>
      <c r="H856" s="206"/>
      <c r="I856" s="206"/>
      <c r="J856" s="206"/>
    </row>
    <row r="857" spans="2:10">
      <c r="B857" s="206"/>
      <c r="C857" s="206"/>
      <c r="D857" s="206"/>
      <c r="E857" s="206"/>
      <c r="F857" s="206"/>
      <c r="G857" s="206"/>
      <c r="H857" s="206"/>
      <c r="I857" s="206"/>
      <c r="J857" s="206"/>
    </row>
    <row r="858" spans="2:10">
      <c r="B858" s="206"/>
      <c r="C858" s="206"/>
      <c r="D858" s="206"/>
      <c r="E858" s="206"/>
      <c r="F858" s="206"/>
      <c r="G858" s="206"/>
      <c r="H858" s="206"/>
      <c r="I858" s="206"/>
      <c r="J858" s="206"/>
    </row>
    <row r="859" spans="2:10">
      <c r="B859" s="206"/>
      <c r="C859" s="206"/>
      <c r="D859" s="206"/>
      <c r="E859" s="206"/>
      <c r="F859" s="206"/>
      <c r="G859" s="206"/>
      <c r="H859" s="206"/>
      <c r="I859" s="206"/>
      <c r="J859" s="206"/>
    </row>
    <row r="860" spans="2:10">
      <c r="B860" s="206"/>
      <c r="C860" s="206"/>
      <c r="D860" s="206"/>
      <c r="E860" s="206"/>
      <c r="F860" s="206"/>
      <c r="G860" s="206"/>
      <c r="H860" s="206"/>
      <c r="I860" s="206"/>
      <c r="J860" s="206"/>
    </row>
    <row r="861" spans="2:10">
      <c r="B861" s="206"/>
      <c r="C861" s="206"/>
      <c r="D861" s="206"/>
      <c r="E861" s="206"/>
      <c r="F861" s="206"/>
      <c r="G861" s="206"/>
      <c r="H861" s="206"/>
      <c r="I861" s="206"/>
      <c r="J861" s="206"/>
    </row>
    <row r="862" spans="2:10">
      <c r="B862" s="206"/>
      <c r="C862" s="206"/>
      <c r="D862" s="206"/>
      <c r="E862" s="206"/>
      <c r="F862" s="206"/>
      <c r="G862" s="206"/>
      <c r="H862" s="206"/>
      <c r="I862" s="206"/>
      <c r="J862" s="206"/>
    </row>
    <row r="863" spans="2:10">
      <c r="B863" s="206"/>
      <c r="C863" s="206"/>
      <c r="D863" s="206"/>
      <c r="E863" s="206"/>
      <c r="F863" s="206"/>
      <c r="G863" s="206"/>
      <c r="H863" s="206"/>
      <c r="I863" s="206"/>
      <c r="J863" s="206"/>
    </row>
    <row r="864" spans="2:10">
      <c r="B864" s="206"/>
      <c r="C864" s="206"/>
      <c r="D864" s="206"/>
      <c r="E864" s="206"/>
      <c r="F864" s="206"/>
      <c r="G864" s="206"/>
      <c r="H864" s="206"/>
      <c r="I864" s="206"/>
      <c r="J864" s="206"/>
    </row>
    <row r="865" spans="2:10">
      <c r="B865" s="206"/>
      <c r="C865" s="206"/>
      <c r="D865" s="206"/>
      <c r="E865" s="206"/>
      <c r="F865" s="206"/>
      <c r="G865" s="206"/>
      <c r="H865" s="206"/>
      <c r="I865" s="206"/>
      <c r="J865" s="206"/>
    </row>
    <row r="866" spans="2:10">
      <c r="B866" s="206"/>
      <c r="C866" s="206"/>
      <c r="D866" s="206"/>
      <c r="E866" s="206"/>
      <c r="F866" s="206"/>
      <c r="G866" s="206"/>
      <c r="H866" s="206"/>
      <c r="I866" s="206"/>
      <c r="J866" s="206"/>
    </row>
    <row r="867" spans="2:10">
      <c r="B867" s="206"/>
      <c r="C867" s="206"/>
      <c r="D867" s="206"/>
      <c r="E867" s="206"/>
      <c r="F867" s="206"/>
      <c r="G867" s="206"/>
      <c r="H867" s="206"/>
      <c r="I867" s="206"/>
      <c r="J867" s="206"/>
    </row>
    <row r="868" spans="2:10">
      <c r="B868" s="206"/>
      <c r="C868" s="206"/>
      <c r="D868" s="206"/>
      <c r="E868" s="206"/>
      <c r="F868" s="206"/>
      <c r="G868" s="206"/>
      <c r="H868" s="206"/>
      <c r="I868" s="206"/>
      <c r="J868" s="206"/>
    </row>
    <row r="869" spans="2:10">
      <c r="B869" s="206"/>
      <c r="C869" s="206"/>
      <c r="D869" s="206"/>
      <c r="E869" s="206"/>
      <c r="F869" s="206"/>
      <c r="G869" s="206"/>
      <c r="H869" s="206"/>
      <c r="I869" s="206"/>
      <c r="J869" s="206"/>
    </row>
    <row r="870" spans="2:10">
      <c r="B870" s="206"/>
      <c r="C870" s="206"/>
      <c r="D870" s="206"/>
      <c r="E870" s="206"/>
      <c r="F870" s="206"/>
      <c r="G870" s="206"/>
      <c r="H870" s="206"/>
      <c r="I870" s="206"/>
      <c r="J870" s="206"/>
    </row>
    <row r="871" spans="2:10">
      <c r="B871" s="206"/>
      <c r="C871" s="206"/>
      <c r="D871" s="206"/>
      <c r="E871" s="206"/>
      <c r="F871" s="206"/>
      <c r="G871" s="206"/>
      <c r="H871" s="206"/>
      <c r="I871" s="206"/>
      <c r="J871" s="206"/>
    </row>
    <row r="872" spans="2:10">
      <c r="B872" s="206"/>
      <c r="C872" s="206"/>
      <c r="D872" s="206"/>
      <c r="E872" s="206"/>
      <c r="F872" s="206"/>
      <c r="G872" s="206"/>
      <c r="H872" s="206"/>
      <c r="I872" s="206"/>
      <c r="J872" s="206"/>
    </row>
    <row r="873" spans="2:10">
      <c r="B873" s="206"/>
      <c r="C873" s="206"/>
      <c r="D873" s="206"/>
      <c r="E873" s="206"/>
      <c r="F873" s="206"/>
      <c r="G873" s="206"/>
      <c r="H873" s="206"/>
      <c r="I873" s="206"/>
      <c r="J873" s="206"/>
    </row>
    <row r="874" spans="2:10">
      <c r="B874" s="206"/>
      <c r="C874" s="206"/>
      <c r="D874" s="206"/>
      <c r="E874" s="206"/>
      <c r="F874" s="206"/>
      <c r="G874" s="206"/>
      <c r="H874" s="206"/>
      <c r="I874" s="206"/>
      <c r="J874" s="206"/>
    </row>
    <row r="875" spans="2:10">
      <c r="B875" s="206"/>
      <c r="C875" s="206"/>
      <c r="D875" s="206"/>
      <c r="E875" s="206"/>
      <c r="F875" s="206"/>
      <c r="G875" s="206"/>
      <c r="H875" s="206"/>
      <c r="I875" s="206"/>
      <c r="J875" s="206"/>
    </row>
    <row r="876" spans="2:10">
      <c r="B876" s="206"/>
      <c r="C876" s="206"/>
      <c r="D876" s="206"/>
      <c r="E876" s="206"/>
      <c r="F876" s="206"/>
      <c r="G876" s="206"/>
      <c r="H876" s="206"/>
      <c r="I876" s="206"/>
      <c r="J876" s="206"/>
    </row>
    <row r="877" spans="2:10">
      <c r="B877" s="206"/>
      <c r="C877" s="206"/>
      <c r="D877" s="206"/>
      <c r="E877" s="206"/>
      <c r="F877" s="206"/>
      <c r="G877" s="206"/>
      <c r="H877" s="206"/>
      <c r="I877" s="206"/>
      <c r="J877" s="206"/>
    </row>
    <row r="878" spans="2:10">
      <c r="B878" s="206"/>
      <c r="C878" s="206"/>
      <c r="D878" s="206"/>
      <c r="E878" s="206"/>
      <c r="F878" s="206"/>
      <c r="G878" s="206"/>
      <c r="H878" s="206"/>
      <c r="I878" s="206"/>
      <c r="J878" s="206"/>
    </row>
    <row r="879" spans="2:10">
      <c r="B879" s="206"/>
      <c r="C879" s="206"/>
      <c r="D879" s="206"/>
      <c r="E879" s="206"/>
      <c r="F879" s="206"/>
      <c r="G879" s="206"/>
      <c r="H879" s="206"/>
      <c r="I879" s="206"/>
      <c r="J879" s="206"/>
    </row>
    <row r="880" spans="2:10">
      <c r="B880" s="206"/>
      <c r="C880" s="206"/>
      <c r="D880" s="206"/>
      <c r="E880" s="206"/>
      <c r="F880" s="206"/>
      <c r="G880" s="206"/>
      <c r="H880" s="206"/>
      <c r="I880" s="206"/>
      <c r="J880" s="206"/>
    </row>
    <row r="881" spans="2:10">
      <c r="B881" s="206"/>
      <c r="C881" s="206"/>
      <c r="D881" s="206"/>
      <c r="E881" s="206"/>
      <c r="F881" s="206"/>
      <c r="G881" s="206"/>
      <c r="H881" s="206"/>
      <c r="I881" s="206"/>
      <c r="J881" s="206"/>
    </row>
    <row r="882" spans="2:10">
      <c r="B882" s="206"/>
      <c r="C882" s="206"/>
      <c r="D882" s="206"/>
      <c r="E882" s="206"/>
      <c r="F882" s="206"/>
      <c r="G882" s="206"/>
      <c r="H882" s="206"/>
      <c r="I882" s="206"/>
      <c r="J882" s="206"/>
    </row>
    <row r="883" spans="2:10">
      <c r="B883" s="206"/>
      <c r="C883" s="206"/>
      <c r="D883" s="206"/>
      <c r="E883" s="206"/>
      <c r="F883" s="206"/>
      <c r="G883" s="206"/>
      <c r="H883" s="206"/>
      <c r="I883" s="206"/>
      <c r="J883" s="206"/>
    </row>
    <row r="884" spans="2:10">
      <c r="B884" s="206"/>
      <c r="C884" s="206"/>
      <c r="D884" s="206"/>
      <c r="E884" s="206"/>
      <c r="F884" s="206"/>
      <c r="G884" s="206"/>
      <c r="H884" s="206"/>
      <c r="I884" s="206"/>
      <c r="J884" s="206"/>
    </row>
    <row r="885" spans="2:10">
      <c r="B885" s="206"/>
      <c r="C885" s="206"/>
      <c r="D885" s="206"/>
      <c r="E885" s="206"/>
      <c r="F885" s="206"/>
      <c r="G885" s="206"/>
      <c r="H885" s="206"/>
      <c r="I885" s="206"/>
      <c r="J885" s="206"/>
    </row>
    <row r="886" spans="2:10">
      <c r="B886" s="206"/>
      <c r="C886" s="206"/>
      <c r="D886" s="206"/>
      <c r="E886" s="206"/>
      <c r="F886" s="206"/>
      <c r="G886" s="206"/>
      <c r="H886" s="206"/>
      <c r="I886" s="206"/>
      <c r="J886" s="206"/>
    </row>
    <row r="887" spans="2:10">
      <c r="B887" s="206"/>
      <c r="C887" s="206"/>
      <c r="D887" s="206"/>
      <c r="E887" s="206"/>
      <c r="F887" s="206"/>
      <c r="G887" s="206"/>
      <c r="H887" s="206"/>
      <c r="I887" s="206"/>
      <c r="J887" s="206"/>
    </row>
    <row r="888" spans="2:10">
      <c r="B888" s="206"/>
      <c r="C888" s="206"/>
      <c r="D888" s="206"/>
      <c r="E888" s="206"/>
      <c r="F888" s="206"/>
      <c r="G888" s="206"/>
      <c r="H888" s="206"/>
      <c r="I888" s="206"/>
      <c r="J888" s="206"/>
    </row>
    <row r="889" spans="2:10">
      <c r="B889" s="206"/>
      <c r="C889" s="206"/>
      <c r="D889" s="206"/>
      <c r="E889" s="206"/>
      <c r="F889" s="206"/>
      <c r="G889" s="206"/>
      <c r="H889" s="206"/>
      <c r="I889" s="206"/>
      <c r="J889" s="206"/>
    </row>
    <row r="890" spans="2:10">
      <c r="B890" s="206"/>
      <c r="C890" s="206"/>
      <c r="D890" s="206"/>
      <c r="E890" s="206"/>
      <c r="F890" s="206"/>
      <c r="G890" s="206"/>
      <c r="H890" s="206"/>
      <c r="I890" s="206"/>
      <c r="J890" s="206"/>
    </row>
    <row r="891" spans="2:10">
      <c r="B891" s="206"/>
      <c r="C891" s="206"/>
      <c r="D891" s="206"/>
      <c r="E891" s="206"/>
      <c r="F891" s="206"/>
      <c r="G891" s="206"/>
      <c r="H891" s="206"/>
      <c r="I891" s="206"/>
      <c r="J891" s="206"/>
    </row>
    <row r="892" spans="2:10">
      <c r="B892" s="206"/>
      <c r="C892" s="206"/>
      <c r="D892" s="206"/>
      <c r="E892" s="206"/>
      <c r="F892" s="206"/>
      <c r="G892" s="206"/>
      <c r="H892" s="206"/>
      <c r="I892" s="206"/>
      <c r="J892" s="206"/>
    </row>
    <row r="893" spans="2:10">
      <c r="B893" s="206"/>
      <c r="C893" s="206"/>
      <c r="D893" s="206"/>
      <c r="E893" s="206"/>
      <c r="F893" s="206"/>
      <c r="G893" s="206"/>
      <c r="H893" s="206"/>
      <c r="I893" s="206"/>
      <c r="J893" s="206"/>
    </row>
    <row r="894" spans="2:10">
      <c r="B894" s="206"/>
      <c r="C894" s="206"/>
      <c r="D894" s="206"/>
      <c r="E894" s="206"/>
      <c r="F894" s="206"/>
      <c r="G894" s="206"/>
      <c r="H894" s="206"/>
      <c r="I894" s="206"/>
      <c r="J894" s="206"/>
    </row>
    <row r="895" spans="2:10">
      <c r="B895" s="206"/>
      <c r="C895" s="206"/>
      <c r="D895" s="206"/>
      <c r="E895" s="206"/>
      <c r="F895" s="206"/>
      <c r="G895" s="206"/>
      <c r="H895" s="206"/>
      <c r="I895" s="206"/>
      <c r="J895" s="206"/>
    </row>
    <row r="896" spans="2:10">
      <c r="B896" s="206"/>
      <c r="C896" s="206"/>
      <c r="D896" s="206"/>
      <c r="E896" s="206"/>
      <c r="F896" s="206"/>
      <c r="G896" s="206"/>
      <c r="H896" s="206"/>
      <c r="I896" s="206"/>
      <c r="J896" s="206"/>
    </row>
    <row r="897" spans="2:10">
      <c r="B897" s="206"/>
      <c r="C897" s="206"/>
      <c r="D897" s="206"/>
      <c r="E897" s="206"/>
      <c r="F897" s="206"/>
      <c r="G897" s="206"/>
      <c r="H897" s="206"/>
      <c r="I897" s="206"/>
      <c r="J897" s="206"/>
    </row>
    <row r="898" spans="2:10">
      <c r="B898" s="206"/>
      <c r="C898" s="206"/>
      <c r="D898" s="206"/>
      <c r="E898" s="206"/>
      <c r="F898" s="206"/>
      <c r="G898" s="206"/>
      <c r="H898" s="206"/>
      <c r="I898" s="206"/>
      <c r="J898" s="206"/>
    </row>
    <row r="899" spans="2:10">
      <c r="B899" s="206"/>
      <c r="C899" s="206"/>
      <c r="D899" s="206"/>
      <c r="E899" s="206"/>
      <c r="F899" s="206"/>
      <c r="G899" s="206"/>
      <c r="H899" s="206"/>
      <c r="I899" s="206"/>
      <c r="J899" s="206"/>
    </row>
    <row r="900" spans="2:10">
      <c r="B900" s="206"/>
      <c r="C900" s="206"/>
      <c r="D900" s="206"/>
      <c r="E900" s="206"/>
      <c r="F900" s="206"/>
      <c r="G900" s="206"/>
      <c r="H900" s="206"/>
      <c r="I900" s="206"/>
      <c r="J900" s="206"/>
    </row>
    <row r="901" spans="2:10">
      <c r="B901" s="206"/>
      <c r="C901" s="206"/>
      <c r="D901" s="206"/>
      <c r="E901" s="206"/>
      <c r="F901" s="206"/>
      <c r="G901" s="206"/>
      <c r="H901" s="206"/>
      <c r="I901" s="206"/>
      <c r="J901" s="206"/>
    </row>
    <row r="902" spans="2:10">
      <c r="B902" s="206"/>
      <c r="C902" s="206"/>
      <c r="D902" s="206"/>
      <c r="E902" s="206"/>
      <c r="F902" s="206"/>
      <c r="G902" s="206"/>
      <c r="H902" s="206"/>
      <c r="I902" s="206"/>
      <c r="J902" s="206"/>
    </row>
    <row r="903" spans="2:10">
      <c r="B903" s="206"/>
      <c r="C903" s="206"/>
      <c r="D903" s="206"/>
      <c r="E903" s="206"/>
      <c r="F903" s="206"/>
      <c r="G903" s="206"/>
      <c r="H903" s="206"/>
      <c r="I903" s="206"/>
      <c r="J903" s="206"/>
    </row>
    <row r="904" spans="2:10">
      <c r="B904" s="206"/>
      <c r="C904" s="206"/>
      <c r="D904" s="206"/>
      <c r="E904" s="206"/>
      <c r="F904" s="206"/>
      <c r="G904" s="206"/>
      <c r="H904" s="206"/>
      <c r="I904" s="206"/>
      <c r="J904" s="206"/>
    </row>
    <row r="905" spans="2:10">
      <c r="B905" s="206"/>
      <c r="C905" s="206"/>
      <c r="D905" s="206"/>
      <c r="E905" s="206"/>
      <c r="F905" s="206"/>
      <c r="G905" s="206"/>
      <c r="H905" s="206"/>
      <c r="I905" s="206"/>
      <c r="J905" s="206"/>
    </row>
    <row r="906" spans="2:10">
      <c r="B906" s="206"/>
      <c r="C906" s="206"/>
      <c r="D906" s="206"/>
      <c r="E906" s="206"/>
      <c r="F906" s="206"/>
      <c r="G906" s="206"/>
      <c r="H906" s="206"/>
      <c r="I906" s="206"/>
      <c r="J906" s="206"/>
    </row>
    <row r="907" spans="2:10">
      <c r="B907" s="206"/>
      <c r="C907" s="206"/>
      <c r="D907" s="206"/>
      <c r="E907" s="206"/>
      <c r="F907" s="206"/>
      <c r="G907" s="206"/>
      <c r="H907" s="206"/>
      <c r="I907" s="206"/>
      <c r="J907" s="206"/>
    </row>
    <row r="908" spans="2:10">
      <c r="B908" s="206"/>
      <c r="C908" s="206"/>
      <c r="D908" s="206"/>
      <c r="E908" s="206"/>
      <c r="F908" s="206"/>
      <c r="G908" s="206"/>
      <c r="H908" s="206"/>
      <c r="I908" s="206"/>
      <c r="J908" s="206"/>
    </row>
    <row r="909" spans="2:10">
      <c r="B909" s="206"/>
      <c r="C909" s="206"/>
      <c r="D909" s="206"/>
      <c r="E909" s="206"/>
      <c r="F909" s="206"/>
      <c r="G909" s="206"/>
      <c r="H909" s="206"/>
      <c r="I909" s="206"/>
      <c r="J909" s="206"/>
    </row>
    <row r="910" spans="2:10">
      <c r="B910" s="206"/>
      <c r="C910" s="206"/>
      <c r="D910" s="206"/>
      <c r="E910" s="206"/>
      <c r="F910" s="206"/>
      <c r="G910" s="206"/>
      <c r="H910" s="206"/>
      <c r="I910" s="206"/>
      <c r="J910" s="206"/>
    </row>
    <row r="911" spans="2:10">
      <c r="B911" s="206"/>
      <c r="C911" s="206"/>
      <c r="D911" s="206"/>
      <c r="E911" s="206"/>
      <c r="F911" s="206"/>
      <c r="G911" s="206"/>
      <c r="H911" s="206"/>
      <c r="I911" s="206"/>
      <c r="J911" s="206"/>
    </row>
    <row r="912" spans="2:10">
      <c r="B912" s="206"/>
      <c r="C912" s="206"/>
      <c r="D912" s="206"/>
      <c r="E912" s="206"/>
      <c r="F912" s="206"/>
      <c r="G912" s="206"/>
      <c r="H912" s="206"/>
      <c r="I912" s="206"/>
      <c r="J912" s="206"/>
    </row>
    <row r="913" spans="2:10">
      <c r="B913" s="206"/>
      <c r="C913" s="206"/>
      <c r="D913" s="206"/>
      <c r="E913" s="206"/>
      <c r="F913" s="206"/>
      <c r="G913" s="206"/>
      <c r="H913" s="206"/>
      <c r="I913" s="206"/>
      <c r="J913" s="206"/>
    </row>
    <row r="914" spans="2:10">
      <c r="B914" s="206"/>
      <c r="C914" s="206"/>
      <c r="D914" s="206"/>
      <c r="E914" s="206"/>
      <c r="F914" s="206"/>
      <c r="G914" s="206"/>
      <c r="H914" s="206"/>
      <c r="I914" s="206"/>
      <c r="J914" s="206"/>
    </row>
    <row r="915" spans="2:10">
      <c r="B915" s="206"/>
      <c r="C915" s="206"/>
      <c r="D915" s="206"/>
      <c r="E915" s="206"/>
      <c r="F915" s="206"/>
      <c r="G915" s="206"/>
      <c r="H915" s="206"/>
      <c r="I915" s="206"/>
      <c r="J915" s="206"/>
    </row>
    <row r="916" spans="2:10">
      <c r="B916" s="206"/>
      <c r="C916" s="206"/>
      <c r="D916" s="206"/>
      <c r="E916" s="206"/>
      <c r="F916" s="206"/>
      <c r="G916" s="206"/>
      <c r="H916" s="206"/>
      <c r="I916" s="206"/>
      <c r="J916" s="206"/>
    </row>
    <row r="917" spans="2:10">
      <c r="B917" s="206"/>
      <c r="C917" s="206"/>
      <c r="D917" s="206"/>
      <c r="E917" s="206"/>
      <c r="F917" s="206"/>
      <c r="G917" s="206"/>
      <c r="H917" s="206"/>
      <c r="I917" s="206"/>
      <c r="J917" s="206"/>
    </row>
    <row r="918" spans="2:10">
      <c r="B918" s="206"/>
      <c r="C918" s="206"/>
      <c r="D918" s="206"/>
      <c r="E918" s="206"/>
      <c r="F918" s="206"/>
      <c r="G918" s="206"/>
      <c r="H918" s="206"/>
      <c r="I918" s="206"/>
      <c r="J918" s="206"/>
    </row>
    <row r="919" spans="2:10">
      <c r="B919" s="206"/>
      <c r="C919" s="206"/>
      <c r="D919" s="206"/>
      <c r="E919" s="206"/>
      <c r="F919" s="206"/>
      <c r="G919" s="206"/>
      <c r="H919" s="206"/>
      <c r="I919" s="206"/>
      <c r="J919" s="206"/>
    </row>
    <row r="920" spans="2:10">
      <c r="B920" s="206"/>
      <c r="C920" s="206"/>
      <c r="D920" s="206"/>
      <c r="E920" s="206"/>
      <c r="F920" s="206"/>
      <c r="G920" s="206"/>
      <c r="H920" s="206"/>
      <c r="I920" s="206"/>
      <c r="J920" s="206"/>
    </row>
    <row r="921" spans="2:10">
      <c r="B921" s="206"/>
      <c r="C921" s="206"/>
      <c r="D921" s="206"/>
      <c r="E921" s="206"/>
      <c r="F921" s="206"/>
      <c r="G921" s="206"/>
      <c r="H921" s="206"/>
      <c r="I921" s="206"/>
      <c r="J921" s="206"/>
    </row>
    <row r="922" spans="2:10">
      <c r="B922" s="206"/>
      <c r="C922" s="206"/>
      <c r="D922" s="206"/>
      <c r="E922" s="206"/>
      <c r="F922" s="206"/>
      <c r="G922" s="206"/>
      <c r="H922" s="206"/>
      <c r="I922" s="206"/>
      <c r="J922" s="206"/>
    </row>
    <row r="923" spans="2:10">
      <c r="B923" s="206"/>
      <c r="C923" s="206"/>
      <c r="D923" s="206"/>
      <c r="E923" s="206"/>
      <c r="F923" s="206"/>
      <c r="G923" s="206"/>
      <c r="H923" s="206"/>
      <c r="I923" s="206"/>
      <c r="J923" s="206"/>
    </row>
    <row r="924" spans="2:10">
      <c r="B924" s="206"/>
      <c r="C924" s="206"/>
      <c r="D924" s="206"/>
      <c r="E924" s="206"/>
      <c r="F924" s="206"/>
      <c r="G924" s="206"/>
      <c r="H924" s="206"/>
      <c r="I924" s="206"/>
      <c r="J924" s="206"/>
    </row>
    <row r="925" spans="2:10">
      <c r="B925" s="206"/>
      <c r="C925" s="206"/>
      <c r="D925" s="206"/>
      <c r="E925" s="206"/>
      <c r="F925" s="206"/>
      <c r="G925" s="206"/>
      <c r="H925" s="206"/>
      <c r="I925" s="206"/>
      <c r="J925" s="206"/>
    </row>
    <row r="926" spans="2:10">
      <c r="B926" s="206"/>
      <c r="C926" s="206"/>
      <c r="D926" s="206"/>
      <c r="E926" s="206"/>
      <c r="F926" s="206"/>
      <c r="G926" s="206"/>
      <c r="H926" s="206"/>
      <c r="I926" s="206"/>
      <c r="J926" s="206"/>
    </row>
    <row r="927" spans="2:10">
      <c r="B927" s="206"/>
      <c r="C927" s="206"/>
      <c r="D927" s="206"/>
      <c r="E927" s="206"/>
      <c r="F927" s="206"/>
      <c r="G927" s="206"/>
      <c r="H927" s="206"/>
      <c r="I927" s="206"/>
      <c r="J927" s="206"/>
    </row>
    <row r="928" spans="2:10">
      <c r="B928" s="206"/>
      <c r="C928" s="206"/>
      <c r="D928" s="206"/>
      <c r="E928" s="206"/>
      <c r="F928" s="206"/>
      <c r="G928" s="206"/>
      <c r="H928" s="206"/>
      <c r="I928" s="206"/>
      <c r="J928" s="206"/>
    </row>
    <row r="929" spans="2:10">
      <c r="B929" s="206"/>
      <c r="C929" s="206"/>
      <c r="D929" s="206"/>
      <c r="E929" s="206"/>
      <c r="F929" s="206"/>
      <c r="G929" s="206"/>
      <c r="H929" s="206"/>
      <c r="I929" s="206"/>
      <c r="J929" s="206"/>
    </row>
    <row r="930" spans="2:10">
      <c r="B930" s="206"/>
      <c r="C930" s="206"/>
      <c r="D930" s="206"/>
      <c r="E930" s="206"/>
      <c r="F930" s="206"/>
      <c r="G930" s="206"/>
      <c r="H930" s="206"/>
      <c r="I930" s="206"/>
      <c r="J930" s="206"/>
    </row>
    <row r="931" spans="2:10">
      <c r="B931" s="206"/>
      <c r="C931" s="206"/>
      <c r="D931" s="206"/>
      <c r="E931" s="206"/>
      <c r="F931" s="206"/>
      <c r="G931" s="206"/>
      <c r="H931" s="206"/>
      <c r="I931" s="206"/>
      <c r="J931" s="206"/>
    </row>
    <row r="932" spans="2:10">
      <c r="B932" s="206"/>
      <c r="C932" s="206"/>
      <c r="D932" s="206"/>
      <c r="E932" s="206"/>
      <c r="F932" s="206"/>
      <c r="G932" s="206"/>
      <c r="H932" s="206"/>
      <c r="I932" s="206"/>
      <c r="J932" s="206"/>
    </row>
    <row r="933" spans="2:10">
      <c r="B933" s="206"/>
      <c r="C933" s="206"/>
      <c r="D933" s="206"/>
      <c r="E933" s="206"/>
      <c r="F933" s="206"/>
      <c r="G933" s="206"/>
      <c r="H933" s="206"/>
      <c r="I933" s="206"/>
      <c r="J933" s="206"/>
    </row>
    <row r="934" spans="2:10">
      <c r="B934" s="206"/>
      <c r="C934" s="206"/>
      <c r="D934" s="206"/>
      <c r="E934" s="206"/>
      <c r="F934" s="206"/>
      <c r="G934" s="206"/>
      <c r="H934" s="206"/>
      <c r="I934" s="206"/>
      <c r="J934" s="206"/>
    </row>
    <row r="935" spans="2:10">
      <c r="B935" s="206"/>
      <c r="C935" s="206"/>
      <c r="D935" s="206"/>
      <c r="E935" s="206"/>
      <c r="F935" s="206"/>
      <c r="G935" s="206"/>
      <c r="H935" s="206"/>
      <c r="I935" s="206"/>
      <c r="J935" s="206"/>
    </row>
    <row r="936" spans="2:10">
      <c r="B936" s="206"/>
      <c r="C936" s="206"/>
      <c r="D936" s="206"/>
      <c r="E936" s="206"/>
      <c r="F936" s="206"/>
      <c r="G936" s="206"/>
      <c r="H936" s="206"/>
      <c r="I936" s="206"/>
      <c r="J936" s="206"/>
    </row>
    <row r="937" spans="2:10">
      <c r="B937" s="206"/>
      <c r="C937" s="206"/>
      <c r="D937" s="206"/>
      <c r="E937" s="206"/>
      <c r="F937" s="206"/>
      <c r="G937" s="206"/>
      <c r="H937" s="206"/>
      <c r="I937" s="206"/>
      <c r="J937" s="206"/>
    </row>
    <row r="938" spans="2:10">
      <c r="B938" s="206"/>
      <c r="C938" s="206"/>
      <c r="D938" s="206"/>
      <c r="E938" s="206"/>
      <c r="F938" s="206"/>
      <c r="G938" s="206"/>
      <c r="H938" s="206"/>
      <c r="I938" s="206"/>
      <c r="J938" s="206"/>
    </row>
    <row r="939" spans="2:10">
      <c r="B939" s="206"/>
      <c r="C939" s="206"/>
      <c r="D939" s="206"/>
      <c r="E939" s="206"/>
      <c r="F939" s="206"/>
      <c r="G939" s="206"/>
      <c r="H939" s="206"/>
      <c r="I939" s="206"/>
      <c r="J939" s="206"/>
    </row>
    <row r="940" spans="2:10">
      <c r="B940" s="206"/>
      <c r="C940" s="206"/>
      <c r="D940" s="206"/>
      <c r="E940" s="206"/>
      <c r="F940" s="206"/>
      <c r="G940" s="206"/>
      <c r="H940" s="206"/>
      <c r="I940" s="206"/>
      <c r="J940" s="206"/>
    </row>
    <row r="941" spans="2:10">
      <c r="B941" s="206"/>
      <c r="C941" s="206"/>
      <c r="D941" s="206"/>
      <c r="E941" s="206"/>
      <c r="F941" s="206"/>
      <c r="G941" s="206"/>
      <c r="H941" s="206"/>
      <c r="I941" s="206"/>
      <c r="J941" s="206"/>
    </row>
    <row r="942" spans="2:10">
      <c r="B942" s="206"/>
      <c r="C942" s="206"/>
      <c r="D942" s="206"/>
      <c r="E942" s="206"/>
      <c r="F942" s="206"/>
      <c r="G942" s="206"/>
      <c r="H942" s="206"/>
      <c r="I942" s="206"/>
      <c r="J942" s="206"/>
    </row>
    <row r="943" spans="2:10">
      <c r="B943" s="206"/>
      <c r="C943" s="206"/>
      <c r="D943" s="206"/>
      <c r="E943" s="206"/>
      <c r="F943" s="206"/>
      <c r="G943" s="206"/>
      <c r="H943" s="206"/>
      <c r="I943" s="206"/>
      <c r="J943" s="206"/>
    </row>
    <row r="944" spans="2:10">
      <c r="B944" s="206"/>
      <c r="C944" s="206"/>
      <c r="D944" s="206"/>
      <c r="E944" s="206"/>
      <c r="F944" s="206"/>
      <c r="G944" s="206"/>
      <c r="H944" s="206"/>
      <c r="I944" s="206"/>
      <c r="J944" s="206"/>
    </row>
    <row r="945" spans="2:10">
      <c r="B945" s="206"/>
      <c r="C945" s="206"/>
      <c r="D945" s="206"/>
      <c r="E945" s="206"/>
      <c r="F945" s="206"/>
      <c r="G945" s="206"/>
      <c r="H945" s="206"/>
      <c r="I945" s="206"/>
      <c r="J945" s="206"/>
    </row>
    <row r="946" spans="2:10">
      <c r="B946" s="206"/>
      <c r="C946" s="206"/>
      <c r="D946" s="206"/>
      <c r="E946" s="206"/>
      <c r="F946" s="206"/>
      <c r="G946" s="206"/>
      <c r="H946" s="206"/>
      <c r="I946" s="206"/>
      <c r="J946" s="206"/>
    </row>
    <row r="947" spans="2:10">
      <c r="B947" s="206"/>
      <c r="C947" s="206"/>
      <c r="D947" s="206"/>
      <c r="E947" s="206"/>
      <c r="F947" s="206"/>
      <c r="G947" s="206"/>
      <c r="H947" s="206"/>
      <c r="I947" s="206"/>
      <c r="J947" s="206"/>
    </row>
    <row r="948" spans="2:10">
      <c r="B948" s="206"/>
      <c r="C948" s="206"/>
      <c r="D948" s="206"/>
      <c r="E948" s="206"/>
      <c r="F948" s="206"/>
      <c r="G948" s="206"/>
      <c r="H948" s="206"/>
      <c r="I948" s="206"/>
      <c r="J948" s="206"/>
    </row>
    <row r="949" spans="2:10">
      <c r="B949" s="206"/>
      <c r="C949" s="206"/>
      <c r="D949" s="206"/>
      <c r="E949" s="206"/>
      <c r="F949" s="206"/>
      <c r="G949" s="206"/>
      <c r="H949" s="206"/>
      <c r="I949" s="206"/>
      <c r="J949" s="206"/>
    </row>
    <row r="950" spans="2:10">
      <c r="B950" s="206"/>
      <c r="C950" s="206"/>
      <c r="D950" s="206"/>
      <c r="E950" s="206"/>
      <c r="F950" s="206"/>
      <c r="G950" s="206"/>
      <c r="H950" s="206"/>
      <c r="I950" s="206"/>
      <c r="J950" s="206"/>
    </row>
    <row r="951" spans="2:10">
      <c r="B951" s="206"/>
      <c r="C951" s="206"/>
      <c r="D951" s="206"/>
      <c r="E951" s="206"/>
      <c r="F951" s="206"/>
      <c r="G951" s="206"/>
      <c r="H951" s="206"/>
      <c r="I951" s="206"/>
      <c r="J951" s="206"/>
    </row>
    <row r="952" spans="2:10">
      <c r="B952" s="206"/>
      <c r="C952" s="206"/>
      <c r="D952" s="206"/>
      <c r="E952" s="206"/>
      <c r="F952" s="206"/>
      <c r="G952" s="206"/>
      <c r="H952" s="206"/>
      <c r="I952" s="206"/>
      <c r="J952" s="206"/>
    </row>
    <row r="953" spans="2:10">
      <c r="B953" s="206"/>
      <c r="C953" s="206"/>
      <c r="D953" s="206"/>
      <c r="E953" s="206"/>
      <c r="F953" s="206"/>
      <c r="G953" s="206"/>
      <c r="H953" s="206"/>
      <c r="I953" s="206"/>
      <c r="J953" s="206"/>
    </row>
    <row r="954" spans="2:10">
      <c r="B954" s="206"/>
      <c r="C954" s="206"/>
      <c r="D954" s="206"/>
      <c r="E954" s="206"/>
      <c r="F954" s="206"/>
      <c r="G954" s="206"/>
      <c r="H954" s="206"/>
      <c r="I954" s="206"/>
      <c r="J954" s="206"/>
    </row>
    <row r="955" spans="2:10">
      <c r="B955" s="206"/>
      <c r="C955" s="206"/>
      <c r="D955" s="206"/>
      <c r="E955" s="206"/>
      <c r="F955" s="206"/>
      <c r="G955" s="206"/>
      <c r="H955" s="206"/>
      <c r="I955" s="206"/>
      <c r="J955" s="206"/>
    </row>
    <row r="956" spans="2:10">
      <c r="B956" s="206"/>
      <c r="C956" s="206"/>
      <c r="D956" s="206"/>
      <c r="E956" s="206"/>
      <c r="F956" s="206"/>
      <c r="G956" s="206"/>
      <c r="H956" s="206"/>
      <c r="I956" s="206"/>
      <c r="J956" s="206"/>
    </row>
    <row r="957" spans="2:10">
      <c r="B957" s="206"/>
      <c r="C957" s="206"/>
      <c r="D957" s="206"/>
      <c r="E957" s="206"/>
      <c r="F957" s="206"/>
      <c r="G957" s="206"/>
      <c r="H957" s="206"/>
      <c r="I957" s="206"/>
      <c r="J957" s="206"/>
    </row>
    <row r="958" spans="2:10">
      <c r="B958" s="206"/>
      <c r="C958" s="206"/>
      <c r="D958" s="206"/>
      <c r="E958" s="206"/>
      <c r="F958" s="206"/>
      <c r="G958" s="206"/>
      <c r="H958" s="206"/>
      <c r="I958" s="206"/>
      <c r="J958" s="206"/>
    </row>
    <row r="959" spans="2:10">
      <c r="B959" s="206"/>
      <c r="C959" s="206"/>
      <c r="D959" s="206"/>
      <c r="E959" s="206"/>
      <c r="F959" s="206"/>
      <c r="G959" s="206"/>
      <c r="H959" s="206"/>
      <c r="I959" s="206"/>
      <c r="J959" s="206"/>
    </row>
    <row r="960" spans="2:10">
      <c r="B960" s="206"/>
      <c r="C960" s="206"/>
      <c r="D960" s="206"/>
      <c r="E960" s="206"/>
      <c r="F960" s="206"/>
      <c r="G960" s="206"/>
      <c r="H960" s="206"/>
      <c r="I960" s="206"/>
      <c r="J960" s="206"/>
    </row>
    <row r="961" spans="2:10">
      <c r="B961" s="206"/>
      <c r="C961" s="206"/>
      <c r="D961" s="206"/>
      <c r="E961" s="206"/>
      <c r="F961" s="206"/>
      <c r="G961" s="206"/>
      <c r="H961" s="206"/>
      <c r="I961" s="206"/>
      <c r="J961" s="206"/>
    </row>
    <row r="962" spans="2:10">
      <c r="B962" s="206"/>
      <c r="C962" s="206"/>
      <c r="D962" s="206"/>
      <c r="E962" s="206"/>
      <c r="F962" s="206"/>
      <c r="G962" s="206"/>
      <c r="H962" s="206"/>
      <c r="I962" s="206"/>
      <c r="J962" s="206"/>
    </row>
    <row r="963" spans="2:10">
      <c r="B963" s="206"/>
      <c r="C963" s="206"/>
      <c r="D963" s="206"/>
      <c r="E963" s="206"/>
      <c r="F963" s="206"/>
      <c r="G963" s="206"/>
      <c r="H963" s="206"/>
      <c r="I963" s="206"/>
      <c r="J963" s="206"/>
    </row>
    <row r="964" spans="2:10">
      <c r="B964" s="206"/>
      <c r="C964" s="206"/>
      <c r="D964" s="206"/>
      <c r="E964" s="206"/>
      <c r="F964" s="206"/>
      <c r="G964" s="206"/>
      <c r="H964" s="206"/>
      <c r="I964" s="206"/>
      <c r="J964" s="206"/>
    </row>
    <row r="965" spans="2:10">
      <c r="B965" s="206"/>
      <c r="C965" s="206"/>
      <c r="D965" s="206"/>
      <c r="E965" s="206"/>
      <c r="F965" s="206"/>
      <c r="G965" s="206"/>
      <c r="H965" s="206"/>
      <c r="I965" s="206"/>
      <c r="J965" s="206"/>
    </row>
    <row r="966" spans="2:10">
      <c r="B966" s="206"/>
      <c r="C966" s="206"/>
      <c r="D966" s="206"/>
      <c r="E966" s="206"/>
      <c r="F966" s="206"/>
      <c r="G966" s="206"/>
      <c r="H966" s="206"/>
      <c r="I966" s="206"/>
      <c r="J966" s="206"/>
    </row>
    <row r="967" spans="2:10">
      <c r="B967" s="206"/>
      <c r="C967" s="206"/>
      <c r="D967" s="206"/>
      <c r="E967" s="206"/>
      <c r="F967" s="206"/>
      <c r="G967" s="206"/>
      <c r="H967" s="206"/>
      <c r="I967" s="206"/>
      <c r="J967" s="206"/>
    </row>
    <row r="968" spans="2:10">
      <c r="B968" s="206"/>
      <c r="C968" s="206"/>
      <c r="D968" s="206"/>
      <c r="E968" s="206"/>
      <c r="F968" s="206"/>
      <c r="G968" s="206"/>
      <c r="H968" s="206"/>
      <c r="I968" s="206"/>
      <c r="J968" s="206"/>
    </row>
    <row r="969" spans="2:10">
      <c r="B969" s="206"/>
      <c r="C969" s="206"/>
      <c r="D969" s="206"/>
      <c r="E969" s="206"/>
      <c r="F969" s="206"/>
      <c r="G969" s="206"/>
      <c r="H969" s="206"/>
      <c r="I969" s="206"/>
      <c r="J969" s="206"/>
    </row>
    <row r="970" spans="2:10">
      <c r="B970" s="206"/>
      <c r="C970" s="206"/>
      <c r="D970" s="206"/>
      <c r="E970" s="206"/>
      <c r="F970" s="206"/>
      <c r="G970" s="206"/>
      <c r="H970" s="206"/>
      <c r="I970" s="206"/>
      <c r="J970" s="206"/>
    </row>
    <row r="971" spans="2:10">
      <c r="B971" s="206"/>
      <c r="C971" s="206"/>
      <c r="D971" s="206"/>
      <c r="E971" s="206"/>
      <c r="F971" s="206"/>
      <c r="G971" s="206"/>
      <c r="H971" s="206"/>
      <c r="I971" s="206"/>
      <c r="J971" s="206"/>
    </row>
    <row r="972" spans="2:10">
      <c r="B972" s="206"/>
      <c r="C972" s="206"/>
      <c r="D972" s="206"/>
      <c r="E972" s="206"/>
      <c r="F972" s="206"/>
      <c r="G972" s="206"/>
      <c r="H972" s="206"/>
      <c r="I972" s="206"/>
      <c r="J972" s="206"/>
    </row>
    <row r="973" spans="2:10">
      <c r="B973" s="206"/>
      <c r="C973" s="206"/>
      <c r="D973" s="206"/>
      <c r="E973" s="206"/>
      <c r="F973" s="206"/>
      <c r="G973" s="206"/>
      <c r="H973" s="206"/>
      <c r="I973" s="206"/>
      <c r="J973" s="206"/>
    </row>
    <row r="974" spans="2:10">
      <c r="B974" s="206"/>
      <c r="C974" s="206"/>
      <c r="D974" s="206"/>
      <c r="E974" s="206"/>
      <c r="F974" s="206"/>
      <c r="G974" s="206"/>
      <c r="H974" s="206"/>
      <c r="I974" s="206"/>
      <c r="J974" s="206"/>
    </row>
    <row r="975" spans="2:10">
      <c r="B975" s="206"/>
      <c r="C975" s="206"/>
      <c r="D975" s="206"/>
      <c r="E975" s="206"/>
      <c r="F975" s="206"/>
      <c r="G975" s="206"/>
      <c r="H975" s="206"/>
      <c r="I975" s="206"/>
      <c r="J975" s="206"/>
    </row>
    <row r="976" spans="2:10">
      <c r="B976" s="206"/>
      <c r="C976" s="206"/>
      <c r="D976" s="206"/>
      <c r="E976" s="206"/>
      <c r="F976" s="206"/>
      <c r="G976" s="206"/>
      <c r="H976" s="206"/>
      <c r="I976" s="206"/>
      <c r="J976" s="206"/>
    </row>
    <row r="977" spans="2:10">
      <c r="B977" s="206"/>
      <c r="C977" s="206"/>
      <c r="D977" s="206"/>
      <c r="E977" s="206"/>
      <c r="F977" s="206"/>
      <c r="G977" s="206"/>
      <c r="H977" s="206"/>
      <c r="I977" s="206"/>
      <c r="J977" s="206"/>
    </row>
    <row r="978" spans="2:10">
      <c r="B978" s="206"/>
      <c r="C978" s="206"/>
      <c r="D978" s="206"/>
      <c r="E978" s="206"/>
      <c r="F978" s="206"/>
      <c r="G978" s="206"/>
      <c r="H978" s="206"/>
      <c r="I978" s="206"/>
      <c r="J978" s="206"/>
    </row>
    <row r="979" spans="2:10">
      <c r="B979" s="206"/>
      <c r="C979" s="206"/>
      <c r="D979" s="206"/>
      <c r="E979" s="206"/>
      <c r="F979" s="206"/>
      <c r="G979" s="206"/>
      <c r="H979" s="206"/>
      <c r="I979" s="206"/>
      <c r="J979" s="206"/>
    </row>
    <row r="980" spans="2:10">
      <c r="B980" s="206"/>
      <c r="C980" s="206"/>
      <c r="D980" s="206"/>
      <c r="E980" s="206"/>
      <c r="F980" s="206"/>
      <c r="G980" s="206"/>
      <c r="H980" s="206"/>
      <c r="I980" s="206"/>
      <c r="J980" s="206"/>
    </row>
    <row r="981" spans="2:10">
      <c r="B981" s="206"/>
      <c r="C981" s="206"/>
      <c r="D981" s="206"/>
      <c r="E981" s="206"/>
      <c r="F981" s="206"/>
      <c r="G981" s="206"/>
      <c r="H981" s="206"/>
      <c r="I981" s="206"/>
      <c r="J981" s="206"/>
    </row>
    <row r="982" spans="2:10">
      <c r="B982" s="206"/>
      <c r="C982" s="206"/>
      <c r="D982" s="206"/>
      <c r="E982" s="206"/>
      <c r="F982" s="206"/>
      <c r="G982" s="206"/>
      <c r="H982" s="206"/>
      <c r="I982" s="206"/>
      <c r="J982" s="206"/>
    </row>
    <row r="983" spans="2:10">
      <c r="B983" s="206"/>
      <c r="C983" s="206"/>
      <c r="D983" s="206"/>
      <c r="E983" s="206"/>
      <c r="F983" s="206"/>
      <c r="G983" s="206"/>
      <c r="H983" s="206"/>
      <c r="I983" s="206"/>
      <c r="J983" s="206"/>
    </row>
    <row r="984" spans="2:10">
      <c r="B984" s="206"/>
      <c r="C984" s="206"/>
      <c r="D984" s="206"/>
      <c r="E984" s="206"/>
      <c r="F984" s="206"/>
      <c r="G984" s="206"/>
      <c r="H984" s="206"/>
      <c r="I984" s="206"/>
      <c r="J984" s="206"/>
    </row>
    <row r="985" spans="2:10">
      <c r="B985" s="206"/>
      <c r="C985" s="206"/>
      <c r="D985" s="206"/>
      <c r="E985" s="206"/>
      <c r="F985" s="206"/>
      <c r="G985" s="206"/>
      <c r="H985" s="206"/>
      <c r="I985" s="206"/>
      <c r="J985" s="206"/>
    </row>
    <row r="986" spans="2:10">
      <c r="B986" s="206"/>
      <c r="C986" s="206"/>
      <c r="D986" s="206"/>
      <c r="E986" s="206"/>
      <c r="F986" s="206"/>
      <c r="G986" s="206"/>
      <c r="H986" s="206"/>
      <c r="I986" s="206"/>
      <c r="J986" s="206"/>
    </row>
    <row r="987" spans="2:10">
      <c r="B987" s="206"/>
      <c r="C987" s="206"/>
      <c r="D987" s="206"/>
      <c r="E987" s="206"/>
      <c r="F987" s="206"/>
      <c r="G987" s="206"/>
      <c r="H987" s="206"/>
      <c r="I987" s="206"/>
      <c r="J987" s="206"/>
    </row>
    <row r="988" spans="2:10">
      <c r="B988" s="206"/>
      <c r="C988" s="206"/>
      <c r="D988" s="206"/>
      <c r="E988" s="206"/>
      <c r="F988" s="206"/>
      <c r="G988" s="206"/>
      <c r="H988" s="206"/>
      <c r="I988" s="206"/>
      <c r="J988" s="206"/>
    </row>
    <row r="989" spans="2:10">
      <c r="B989" s="206"/>
      <c r="C989" s="206"/>
      <c r="D989" s="206"/>
      <c r="E989" s="206"/>
      <c r="F989" s="206"/>
      <c r="G989" s="206"/>
      <c r="H989" s="206"/>
      <c r="I989" s="206"/>
      <c r="J989" s="206"/>
    </row>
    <row r="990" spans="2:10">
      <c r="B990" s="206"/>
      <c r="C990" s="206"/>
      <c r="D990" s="206"/>
      <c r="E990" s="206"/>
      <c r="F990" s="206"/>
      <c r="G990" s="206"/>
      <c r="H990" s="206"/>
      <c r="I990" s="206"/>
      <c r="J990" s="206"/>
    </row>
    <row r="991" spans="2:10">
      <c r="B991" s="206"/>
      <c r="C991" s="206"/>
      <c r="D991" s="206"/>
      <c r="E991" s="206"/>
      <c r="F991" s="206"/>
      <c r="G991" s="206"/>
      <c r="H991" s="206"/>
      <c r="I991" s="206"/>
      <c r="J991" s="206"/>
    </row>
    <row r="992" spans="2:10">
      <c r="B992" s="206"/>
      <c r="C992" s="206"/>
      <c r="D992" s="206"/>
      <c r="E992" s="206"/>
      <c r="F992" s="206"/>
      <c r="G992" s="206"/>
      <c r="H992" s="206"/>
      <c r="I992" s="206"/>
      <c r="J992" s="206"/>
    </row>
    <row r="993" spans="2:10">
      <c r="B993" s="206"/>
      <c r="C993" s="206"/>
      <c r="D993" s="206"/>
      <c r="E993" s="206"/>
      <c r="F993" s="206"/>
      <c r="G993" s="206"/>
      <c r="H993" s="206"/>
      <c r="I993" s="206"/>
      <c r="J993" s="206"/>
    </row>
    <row r="994" spans="2:10">
      <c r="B994" s="206"/>
      <c r="C994" s="206"/>
      <c r="D994" s="206"/>
      <c r="E994" s="206"/>
      <c r="F994" s="206"/>
      <c r="G994" s="206"/>
      <c r="H994" s="206"/>
      <c r="I994" s="206"/>
      <c r="J994" s="206"/>
    </row>
    <row r="995" spans="2:10">
      <c r="B995" s="206"/>
      <c r="C995" s="206"/>
      <c r="D995" s="206"/>
      <c r="E995" s="206"/>
      <c r="F995" s="206"/>
      <c r="G995" s="206"/>
      <c r="H995" s="206"/>
      <c r="I995" s="206"/>
      <c r="J995" s="206"/>
    </row>
    <row r="996" spans="2:10">
      <c r="B996" s="206"/>
      <c r="C996" s="206"/>
      <c r="D996" s="206"/>
      <c r="E996" s="206"/>
      <c r="F996" s="206"/>
      <c r="G996" s="206"/>
      <c r="H996" s="206"/>
      <c r="I996" s="206"/>
      <c r="J996" s="206"/>
    </row>
    <row r="997" spans="2:10">
      <c r="B997" s="206"/>
      <c r="C997" s="206"/>
      <c r="D997" s="206"/>
      <c r="E997" s="206"/>
      <c r="F997" s="206"/>
      <c r="G997" s="206"/>
      <c r="H997" s="206"/>
      <c r="I997" s="206"/>
      <c r="J997" s="206"/>
    </row>
    <row r="998" spans="2:10">
      <c r="B998" s="206"/>
      <c r="C998" s="206"/>
      <c r="D998" s="206"/>
      <c r="E998" s="206"/>
      <c r="F998" s="206"/>
      <c r="G998" s="206"/>
      <c r="H998" s="206"/>
      <c r="I998" s="206"/>
      <c r="J998" s="206"/>
    </row>
    <row r="999" spans="2:10">
      <c r="B999" s="206"/>
      <c r="C999" s="206"/>
      <c r="D999" s="206"/>
      <c r="E999" s="206"/>
      <c r="F999" s="206"/>
      <c r="G999" s="206"/>
      <c r="H999" s="206"/>
      <c r="I999" s="206"/>
      <c r="J999" s="206"/>
    </row>
    <row r="1000" spans="2:10">
      <c r="B1000" s="206"/>
      <c r="C1000" s="206"/>
      <c r="D1000" s="206"/>
      <c r="E1000" s="206"/>
      <c r="F1000" s="206"/>
      <c r="G1000" s="206"/>
      <c r="H1000" s="206"/>
      <c r="I1000" s="206"/>
      <c r="J1000" s="206"/>
    </row>
    <row r="1001" spans="2:10">
      <c r="B1001" s="206"/>
      <c r="C1001" s="206"/>
      <c r="D1001" s="206"/>
      <c r="E1001" s="206"/>
      <c r="F1001" s="206"/>
      <c r="G1001" s="206"/>
      <c r="H1001" s="206"/>
      <c r="I1001" s="206"/>
      <c r="J1001" s="206"/>
    </row>
    <row r="1002" spans="2:10">
      <c r="B1002" s="206"/>
      <c r="C1002" s="206"/>
      <c r="D1002" s="206"/>
      <c r="E1002" s="206"/>
      <c r="F1002" s="206"/>
      <c r="G1002" s="206"/>
      <c r="H1002" s="206"/>
      <c r="I1002" s="206"/>
      <c r="J1002" s="206"/>
    </row>
    <row r="1003" spans="2:10">
      <c r="B1003" s="206"/>
      <c r="C1003" s="206"/>
      <c r="D1003" s="206"/>
      <c r="E1003" s="206"/>
      <c r="F1003" s="206"/>
      <c r="G1003" s="206"/>
      <c r="H1003" s="206"/>
      <c r="I1003" s="206"/>
      <c r="J1003" s="206"/>
    </row>
    <row r="1004" spans="2:10">
      <c r="B1004" s="206"/>
      <c r="C1004" s="206"/>
      <c r="D1004" s="206"/>
      <c r="E1004" s="206"/>
      <c r="F1004" s="206"/>
      <c r="G1004" s="206"/>
      <c r="H1004" s="206"/>
      <c r="I1004" s="206"/>
      <c r="J1004" s="206"/>
    </row>
    <row r="1005" spans="2:10">
      <c r="B1005" s="206"/>
      <c r="C1005" s="206"/>
      <c r="D1005" s="206"/>
      <c r="E1005" s="206"/>
      <c r="F1005" s="206"/>
      <c r="G1005" s="206"/>
      <c r="H1005" s="206"/>
      <c r="I1005" s="206"/>
      <c r="J1005" s="206"/>
    </row>
    <row r="1006" spans="2:10">
      <c r="B1006" s="206"/>
      <c r="C1006" s="206"/>
      <c r="D1006" s="206"/>
      <c r="E1006" s="206"/>
      <c r="F1006" s="206"/>
      <c r="G1006" s="206"/>
      <c r="H1006" s="206"/>
      <c r="I1006" s="206"/>
      <c r="J1006" s="206"/>
    </row>
    <row r="1007" spans="2:10">
      <c r="B1007" s="206"/>
      <c r="C1007" s="206"/>
      <c r="D1007" s="206"/>
      <c r="E1007" s="206"/>
      <c r="F1007" s="206"/>
      <c r="G1007" s="206"/>
      <c r="H1007" s="206"/>
      <c r="I1007" s="206"/>
      <c r="J1007" s="206"/>
    </row>
    <row r="1008" spans="2:10">
      <c r="B1008" s="206"/>
      <c r="C1008" s="206"/>
      <c r="D1008" s="206"/>
      <c r="E1008" s="206"/>
      <c r="F1008" s="206"/>
      <c r="G1008" s="206"/>
      <c r="H1008" s="206"/>
      <c r="I1008" s="206"/>
      <c r="J1008" s="206"/>
    </row>
    <row r="1009" spans="2:10">
      <c r="B1009" s="206"/>
      <c r="C1009" s="206"/>
      <c r="D1009" s="206"/>
      <c r="E1009" s="206"/>
      <c r="F1009" s="206"/>
      <c r="G1009" s="206"/>
      <c r="H1009" s="206"/>
      <c r="I1009" s="206"/>
      <c r="J1009" s="206"/>
    </row>
    <row r="1010" spans="2:10">
      <c r="B1010" s="206"/>
      <c r="C1010" s="206"/>
      <c r="D1010" s="206"/>
      <c r="E1010" s="206"/>
      <c r="F1010" s="206"/>
      <c r="G1010" s="206"/>
      <c r="H1010" s="206"/>
      <c r="I1010" s="206"/>
      <c r="J1010" s="206"/>
    </row>
    <row r="1011" spans="2:10">
      <c r="B1011" s="206"/>
      <c r="C1011" s="206"/>
      <c r="D1011" s="206"/>
      <c r="E1011" s="206"/>
      <c r="F1011" s="206"/>
      <c r="G1011" s="206"/>
      <c r="H1011" s="206"/>
      <c r="I1011" s="206"/>
      <c r="J1011" s="206"/>
    </row>
    <row r="1012" spans="2:10">
      <c r="B1012" s="206"/>
      <c r="C1012" s="206"/>
      <c r="D1012" s="206"/>
      <c r="E1012" s="206"/>
      <c r="F1012" s="206"/>
      <c r="G1012" s="206"/>
      <c r="H1012" s="206"/>
      <c r="I1012" s="206"/>
      <c r="J1012" s="206"/>
    </row>
    <row r="1013" spans="2:10">
      <c r="B1013" s="206"/>
      <c r="C1013" s="206"/>
      <c r="D1013" s="206"/>
      <c r="E1013" s="206"/>
      <c r="F1013" s="206"/>
      <c r="G1013" s="206"/>
      <c r="H1013" s="206"/>
      <c r="I1013" s="206"/>
      <c r="J1013" s="206"/>
    </row>
    <row r="1014" spans="2:10">
      <c r="B1014" s="206"/>
      <c r="C1014" s="206"/>
      <c r="D1014" s="206"/>
      <c r="E1014" s="206"/>
      <c r="F1014" s="206"/>
      <c r="G1014" s="206"/>
      <c r="H1014" s="206"/>
      <c r="I1014" s="206"/>
      <c r="J1014" s="206"/>
    </row>
    <row r="1015" spans="2:10">
      <c r="B1015" s="206"/>
      <c r="C1015" s="206"/>
      <c r="D1015" s="206"/>
      <c r="E1015" s="206"/>
      <c r="F1015" s="206"/>
      <c r="G1015" s="206"/>
      <c r="H1015" s="206"/>
      <c r="I1015" s="206"/>
      <c r="J1015" s="206"/>
    </row>
    <row r="1016" spans="2:10">
      <c r="B1016" s="206"/>
      <c r="C1016" s="206"/>
      <c r="D1016" s="206"/>
      <c r="E1016" s="206"/>
      <c r="F1016" s="206"/>
      <c r="G1016" s="206"/>
      <c r="H1016" s="206"/>
      <c r="I1016" s="206"/>
      <c r="J1016" s="206"/>
    </row>
    <row r="1017" spans="2:10">
      <c r="B1017" s="206"/>
      <c r="C1017" s="206"/>
      <c r="D1017" s="206"/>
      <c r="E1017" s="206"/>
      <c r="F1017" s="206"/>
      <c r="G1017" s="206"/>
      <c r="H1017" s="206"/>
      <c r="I1017" s="206"/>
      <c r="J1017" s="206"/>
    </row>
    <row r="1018" spans="2:10">
      <c r="B1018" s="206"/>
      <c r="C1018" s="206"/>
      <c r="D1018" s="206"/>
      <c r="E1018" s="206"/>
      <c r="F1018" s="206"/>
      <c r="G1018" s="206"/>
      <c r="H1018" s="206"/>
      <c r="I1018" s="206"/>
      <c r="J1018" s="206"/>
    </row>
    <row r="1019" spans="2:10">
      <c r="B1019" s="206"/>
      <c r="C1019" s="206"/>
      <c r="D1019" s="206"/>
      <c r="E1019" s="206"/>
      <c r="F1019" s="206"/>
      <c r="G1019" s="206"/>
      <c r="H1019" s="206"/>
      <c r="I1019" s="206"/>
      <c r="J1019" s="206"/>
    </row>
    <row r="1020" spans="2:10">
      <c r="B1020" s="206"/>
      <c r="C1020" s="206"/>
      <c r="D1020" s="206"/>
      <c r="E1020" s="206"/>
      <c r="F1020" s="206"/>
      <c r="G1020" s="206"/>
      <c r="H1020" s="206"/>
      <c r="I1020" s="206"/>
      <c r="J1020" s="206"/>
    </row>
    <row r="1021" spans="2:10">
      <c r="B1021" s="206"/>
      <c r="C1021" s="206"/>
      <c r="D1021" s="206"/>
      <c r="E1021" s="206"/>
      <c r="F1021" s="206"/>
      <c r="G1021" s="206"/>
      <c r="H1021" s="206"/>
      <c r="I1021" s="206"/>
      <c r="J1021" s="206"/>
    </row>
    <row r="1022" spans="2:10">
      <c r="B1022" s="206"/>
      <c r="C1022" s="206"/>
      <c r="D1022" s="206"/>
      <c r="E1022" s="206"/>
      <c r="F1022" s="206"/>
      <c r="G1022" s="206"/>
      <c r="H1022" s="206"/>
      <c r="I1022" s="206"/>
      <c r="J1022" s="206"/>
    </row>
    <row r="1023" spans="2:10">
      <c r="B1023" s="206"/>
      <c r="C1023" s="206"/>
      <c r="D1023" s="206"/>
      <c r="E1023" s="206"/>
      <c r="F1023" s="206"/>
      <c r="G1023" s="206"/>
      <c r="H1023" s="206"/>
      <c r="I1023" s="206"/>
      <c r="J1023" s="206"/>
    </row>
    <row r="1024" spans="2:10">
      <c r="B1024" s="206"/>
      <c r="C1024" s="206"/>
      <c r="D1024" s="206"/>
      <c r="E1024" s="206"/>
      <c r="F1024" s="206"/>
      <c r="G1024" s="206"/>
      <c r="H1024" s="206"/>
      <c r="I1024" s="206"/>
      <c r="J1024" s="206"/>
    </row>
    <row r="1025" spans="2:10">
      <c r="B1025" s="206"/>
      <c r="C1025" s="206"/>
      <c r="D1025" s="206"/>
      <c r="E1025" s="206"/>
      <c r="F1025" s="206"/>
      <c r="G1025" s="206"/>
      <c r="H1025" s="206"/>
      <c r="I1025" s="206"/>
      <c r="J1025" s="206"/>
    </row>
    <row r="1026" spans="2:10">
      <c r="B1026" s="206"/>
      <c r="C1026" s="206"/>
      <c r="D1026" s="206"/>
      <c r="E1026" s="206"/>
      <c r="F1026" s="206"/>
      <c r="G1026" s="206"/>
      <c r="H1026" s="206"/>
      <c r="I1026" s="206"/>
      <c r="J1026" s="206"/>
    </row>
    <row r="1027" spans="2:10">
      <c r="B1027" s="206"/>
      <c r="C1027" s="206"/>
      <c r="D1027" s="206"/>
      <c r="E1027" s="206"/>
      <c r="F1027" s="206"/>
      <c r="G1027" s="206"/>
      <c r="H1027" s="206"/>
      <c r="I1027" s="206"/>
      <c r="J1027" s="206"/>
    </row>
    <row r="1028" spans="2:10">
      <c r="B1028" s="206"/>
      <c r="C1028" s="206"/>
      <c r="D1028" s="206"/>
      <c r="E1028" s="206"/>
      <c r="F1028" s="206"/>
      <c r="G1028" s="206"/>
      <c r="H1028" s="206"/>
      <c r="I1028" s="206"/>
      <c r="J1028" s="206"/>
    </row>
    <row r="1029" spans="2:10">
      <c r="B1029" s="206"/>
      <c r="C1029" s="206"/>
      <c r="D1029" s="206"/>
      <c r="E1029" s="206"/>
      <c r="F1029" s="206"/>
      <c r="G1029" s="206"/>
      <c r="H1029" s="206"/>
      <c r="I1029" s="206"/>
      <c r="J1029" s="206"/>
    </row>
    <row r="1030" spans="2:10">
      <c r="B1030" s="206"/>
      <c r="C1030" s="206"/>
      <c r="D1030" s="206"/>
      <c r="E1030" s="206"/>
      <c r="F1030" s="206"/>
      <c r="G1030" s="206"/>
      <c r="H1030" s="206"/>
      <c r="I1030" s="206"/>
      <c r="J1030" s="206"/>
    </row>
    <row r="1031" spans="2:10">
      <c r="B1031" s="206"/>
      <c r="C1031" s="206"/>
      <c r="D1031" s="206"/>
      <c r="E1031" s="206"/>
      <c r="F1031" s="206"/>
      <c r="G1031" s="206"/>
      <c r="H1031" s="206"/>
      <c r="I1031" s="206"/>
      <c r="J1031" s="206"/>
    </row>
    <row r="1032" spans="2:10">
      <c r="B1032" s="206"/>
      <c r="C1032" s="206"/>
      <c r="D1032" s="206"/>
      <c r="E1032" s="206"/>
      <c r="F1032" s="206"/>
      <c r="G1032" s="206"/>
      <c r="H1032" s="206"/>
      <c r="I1032" s="206"/>
      <c r="J1032" s="206"/>
    </row>
    <row r="1033" spans="2:10">
      <c r="B1033" s="206"/>
      <c r="C1033" s="206"/>
      <c r="D1033" s="206"/>
      <c r="E1033" s="206"/>
      <c r="F1033" s="206"/>
      <c r="G1033" s="206"/>
      <c r="H1033" s="206"/>
      <c r="I1033" s="206"/>
      <c r="J1033" s="206"/>
    </row>
    <row r="1034" spans="2:10">
      <c r="B1034" s="206"/>
      <c r="C1034" s="206"/>
      <c r="D1034" s="206"/>
      <c r="E1034" s="206"/>
      <c r="F1034" s="206"/>
      <c r="G1034" s="206"/>
      <c r="H1034" s="206"/>
      <c r="I1034" s="206"/>
      <c r="J1034" s="206"/>
    </row>
    <row r="1035" spans="2:10">
      <c r="B1035" s="206"/>
      <c r="C1035" s="206"/>
      <c r="D1035" s="206"/>
      <c r="E1035" s="206"/>
      <c r="F1035" s="206"/>
      <c r="G1035" s="206"/>
      <c r="H1035" s="206"/>
      <c r="I1035" s="206"/>
      <c r="J1035" s="206"/>
    </row>
    <row r="1036" spans="2:10">
      <c r="B1036" s="206"/>
      <c r="C1036" s="206"/>
      <c r="D1036" s="206"/>
      <c r="E1036" s="206"/>
      <c r="F1036" s="206"/>
      <c r="G1036" s="206"/>
      <c r="H1036" s="206"/>
      <c r="I1036" s="206"/>
      <c r="J1036" s="206"/>
    </row>
    <row r="1037" spans="2:10">
      <c r="B1037" s="206"/>
      <c r="C1037" s="206"/>
      <c r="D1037" s="206"/>
      <c r="E1037" s="206"/>
      <c r="F1037" s="206"/>
      <c r="G1037" s="206"/>
      <c r="H1037" s="206"/>
      <c r="I1037" s="206"/>
      <c r="J1037" s="206"/>
    </row>
    <row r="1038" spans="2:10">
      <c r="B1038" s="206"/>
      <c r="C1038" s="206"/>
      <c r="D1038" s="206"/>
      <c r="E1038" s="206"/>
      <c r="F1038" s="206"/>
      <c r="G1038" s="206"/>
      <c r="H1038" s="206"/>
      <c r="I1038" s="206"/>
      <c r="J1038" s="206"/>
    </row>
    <row r="1039" spans="2:10">
      <c r="B1039" s="206"/>
      <c r="C1039" s="206"/>
      <c r="D1039" s="206"/>
      <c r="E1039" s="206"/>
      <c r="F1039" s="206"/>
      <c r="G1039" s="206"/>
      <c r="H1039" s="206"/>
      <c r="I1039" s="206"/>
      <c r="J1039" s="206"/>
    </row>
    <row r="1040" spans="2:10">
      <c r="B1040" s="206"/>
      <c r="C1040" s="206"/>
      <c r="D1040" s="206"/>
      <c r="E1040" s="206"/>
      <c r="F1040" s="206"/>
      <c r="G1040" s="206"/>
      <c r="H1040" s="206"/>
      <c r="I1040" s="206"/>
      <c r="J1040" s="206"/>
    </row>
    <row r="1041" spans="2:10">
      <c r="B1041" s="206"/>
      <c r="C1041" s="206"/>
      <c r="D1041" s="206"/>
      <c r="E1041" s="206"/>
      <c r="F1041" s="206"/>
      <c r="G1041" s="206"/>
      <c r="H1041" s="206"/>
      <c r="I1041" s="206"/>
      <c r="J1041" s="206"/>
    </row>
    <row r="1042" spans="2:10">
      <c r="B1042" s="206"/>
      <c r="C1042" s="206"/>
      <c r="D1042" s="206"/>
      <c r="E1042" s="206"/>
      <c r="F1042" s="206"/>
      <c r="G1042" s="206"/>
      <c r="H1042" s="206"/>
      <c r="I1042" s="206"/>
      <c r="J1042" s="206"/>
    </row>
    <row r="1043" spans="2:10">
      <c r="B1043" s="206"/>
      <c r="C1043" s="206"/>
      <c r="D1043" s="206"/>
      <c r="E1043" s="206"/>
      <c r="F1043" s="206"/>
      <c r="G1043" s="206"/>
      <c r="H1043" s="206"/>
      <c r="I1043" s="206"/>
      <c r="J1043" s="206"/>
    </row>
    <row r="1044" spans="2:10">
      <c r="B1044" s="206"/>
      <c r="C1044" s="206"/>
      <c r="D1044" s="206"/>
      <c r="E1044" s="206"/>
      <c r="F1044" s="206"/>
      <c r="G1044" s="206"/>
      <c r="H1044" s="206"/>
      <c r="I1044" s="206"/>
      <c r="J1044" s="206"/>
    </row>
    <row r="1045" spans="2:10">
      <c r="B1045" s="206"/>
      <c r="C1045" s="206"/>
      <c r="D1045" s="206"/>
      <c r="E1045" s="206"/>
      <c r="F1045" s="206"/>
      <c r="G1045" s="206"/>
      <c r="H1045" s="206"/>
      <c r="I1045" s="206"/>
      <c r="J1045" s="206"/>
    </row>
    <row r="1046" spans="2:10">
      <c r="B1046" s="206"/>
      <c r="C1046" s="206"/>
      <c r="D1046" s="206"/>
      <c r="E1046" s="206"/>
      <c r="F1046" s="206"/>
      <c r="G1046" s="206"/>
      <c r="H1046" s="206"/>
      <c r="I1046" s="206"/>
      <c r="J1046" s="206"/>
    </row>
    <row r="1047" spans="2:10">
      <c r="B1047" s="206"/>
      <c r="C1047" s="206"/>
      <c r="D1047" s="206"/>
      <c r="E1047" s="206"/>
      <c r="F1047" s="206"/>
      <c r="G1047" s="206"/>
      <c r="H1047" s="206"/>
      <c r="I1047" s="206"/>
      <c r="J1047" s="206"/>
    </row>
    <row r="1048" spans="2:10">
      <c r="B1048" s="206"/>
      <c r="C1048" s="206"/>
      <c r="D1048" s="206"/>
      <c r="E1048" s="206"/>
      <c r="F1048" s="206"/>
      <c r="G1048" s="206"/>
      <c r="H1048" s="206"/>
      <c r="I1048" s="206"/>
      <c r="J1048" s="206"/>
    </row>
    <row r="1049" spans="2:10">
      <c r="B1049" s="206"/>
      <c r="C1049" s="206"/>
      <c r="D1049" s="206"/>
      <c r="E1049" s="206"/>
      <c r="F1049" s="206"/>
      <c r="G1049" s="206"/>
      <c r="H1049" s="206"/>
      <c r="I1049" s="206"/>
      <c r="J1049" s="206"/>
    </row>
    <row r="1050" spans="2:10">
      <c r="B1050" s="206"/>
      <c r="C1050" s="206"/>
      <c r="D1050" s="206"/>
      <c r="E1050" s="206"/>
      <c r="F1050" s="206"/>
      <c r="G1050" s="206"/>
      <c r="H1050" s="206"/>
      <c r="I1050" s="206"/>
      <c r="J1050" s="206"/>
    </row>
    <row r="1051" spans="2:10">
      <c r="B1051" s="206"/>
      <c r="C1051" s="206"/>
      <c r="D1051" s="206"/>
      <c r="E1051" s="206"/>
      <c r="F1051" s="206"/>
      <c r="G1051" s="206"/>
      <c r="H1051" s="206"/>
      <c r="I1051" s="206"/>
      <c r="J1051" s="206"/>
    </row>
    <row r="1052" spans="2:10">
      <c r="B1052" s="206"/>
      <c r="C1052" s="206"/>
      <c r="D1052" s="206"/>
      <c r="E1052" s="206"/>
      <c r="F1052" s="206"/>
      <c r="G1052" s="206"/>
      <c r="H1052" s="206"/>
      <c r="I1052" s="206"/>
      <c r="J1052" s="206"/>
    </row>
    <row r="1053" spans="2:10">
      <c r="B1053" s="206"/>
      <c r="C1053" s="206"/>
      <c r="D1053" s="206"/>
      <c r="E1053" s="206"/>
      <c r="F1053" s="206"/>
      <c r="G1053" s="206"/>
      <c r="H1053" s="206"/>
      <c r="I1053" s="206"/>
      <c r="J1053" s="206"/>
    </row>
    <row r="1054" spans="2:10">
      <c r="B1054" s="206"/>
      <c r="C1054" s="206"/>
      <c r="D1054" s="206"/>
      <c r="E1054" s="206"/>
      <c r="F1054" s="206"/>
      <c r="G1054" s="206"/>
      <c r="H1054" s="206"/>
      <c r="I1054" s="206"/>
      <c r="J1054" s="206"/>
    </row>
    <row r="1055" spans="2:10">
      <c r="B1055" s="206"/>
      <c r="C1055" s="206"/>
      <c r="D1055" s="206"/>
      <c r="E1055" s="206"/>
      <c r="F1055" s="206"/>
      <c r="G1055" s="206"/>
      <c r="H1055" s="206"/>
      <c r="I1055" s="206"/>
      <c r="J1055" s="206"/>
    </row>
    <row r="1056" spans="2:10">
      <c r="B1056" s="206"/>
      <c r="C1056" s="206"/>
      <c r="D1056" s="206"/>
      <c r="E1056" s="206"/>
      <c r="F1056" s="206"/>
      <c r="G1056" s="206"/>
      <c r="H1056" s="206"/>
      <c r="I1056" s="206"/>
      <c r="J1056" s="206"/>
    </row>
    <row r="1057" spans="2:10">
      <c r="B1057" s="206"/>
      <c r="C1057" s="206"/>
      <c r="D1057" s="206"/>
      <c r="E1057" s="206"/>
      <c r="F1057" s="206"/>
      <c r="G1057" s="206"/>
      <c r="H1057" s="206"/>
      <c r="I1057" s="206"/>
      <c r="J1057" s="206"/>
    </row>
    <row r="1058" spans="2:10">
      <c r="B1058" s="206"/>
      <c r="C1058" s="206"/>
      <c r="D1058" s="206"/>
      <c r="E1058" s="206"/>
      <c r="F1058" s="206"/>
      <c r="G1058" s="206"/>
      <c r="H1058" s="206"/>
      <c r="I1058" s="206"/>
      <c r="J1058" s="206"/>
    </row>
    <row r="1059" spans="2:10">
      <c r="B1059" s="206"/>
      <c r="C1059" s="206"/>
      <c r="D1059" s="206"/>
      <c r="E1059" s="206"/>
      <c r="F1059" s="206"/>
      <c r="G1059" s="206"/>
      <c r="H1059" s="206"/>
      <c r="I1059" s="206"/>
      <c r="J1059" s="206"/>
    </row>
    <row r="1060" spans="2:10">
      <c r="B1060" s="206"/>
      <c r="C1060" s="206"/>
      <c r="D1060" s="206"/>
      <c r="E1060" s="206"/>
      <c r="F1060" s="206"/>
      <c r="G1060" s="206"/>
      <c r="H1060" s="206"/>
      <c r="I1060" s="206"/>
      <c r="J1060" s="206"/>
    </row>
    <row r="1061" spans="2:10">
      <c r="B1061" s="206"/>
      <c r="C1061" s="206"/>
      <c r="D1061" s="206"/>
      <c r="E1061" s="206"/>
      <c r="F1061" s="206"/>
      <c r="G1061" s="206"/>
      <c r="H1061" s="206"/>
      <c r="I1061" s="206"/>
      <c r="J1061" s="206"/>
    </row>
    <row r="1062" spans="2:10">
      <c r="B1062" s="206"/>
      <c r="C1062" s="206"/>
      <c r="D1062" s="206"/>
      <c r="E1062" s="206"/>
      <c r="F1062" s="206"/>
      <c r="G1062" s="206"/>
      <c r="H1062" s="206"/>
      <c r="I1062" s="206"/>
      <c r="J1062" s="206"/>
    </row>
    <row r="1063" spans="2:10">
      <c r="B1063" s="206"/>
      <c r="C1063" s="206"/>
      <c r="D1063" s="206"/>
      <c r="E1063" s="206"/>
      <c r="F1063" s="206"/>
      <c r="G1063" s="206"/>
      <c r="H1063" s="206"/>
      <c r="I1063" s="206"/>
      <c r="J1063" s="206"/>
    </row>
    <row r="1064" spans="2:10">
      <c r="B1064" s="206"/>
      <c r="C1064" s="206"/>
      <c r="D1064" s="206"/>
      <c r="E1064" s="206"/>
      <c r="F1064" s="206"/>
      <c r="G1064" s="206"/>
      <c r="H1064" s="206"/>
      <c r="I1064" s="206"/>
      <c r="J1064" s="206"/>
    </row>
    <row r="1065" spans="2:10">
      <c r="B1065" s="206"/>
      <c r="C1065" s="206"/>
      <c r="D1065" s="206"/>
      <c r="E1065" s="206"/>
      <c r="F1065" s="206"/>
      <c r="G1065" s="206"/>
      <c r="H1065" s="206"/>
      <c r="I1065" s="206"/>
      <c r="J1065" s="206"/>
    </row>
    <row r="1066" spans="2:10">
      <c r="B1066" s="206"/>
      <c r="C1066" s="206"/>
      <c r="D1066" s="206"/>
      <c r="E1066" s="206"/>
      <c r="F1066" s="206"/>
      <c r="G1066" s="206"/>
      <c r="H1066" s="206"/>
      <c r="I1066" s="206"/>
      <c r="J1066" s="206"/>
    </row>
    <row r="1067" spans="2:10">
      <c r="B1067" s="206"/>
      <c r="C1067" s="206"/>
      <c r="D1067" s="206"/>
      <c r="E1067" s="206"/>
      <c r="F1067" s="206"/>
      <c r="G1067" s="206"/>
      <c r="H1067" s="206"/>
      <c r="I1067" s="206"/>
      <c r="J1067" s="206"/>
    </row>
    <row r="1068" spans="2:10">
      <c r="B1068" s="206"/>
      <c r="C1068" s="206"/>
      <c r="D1068" s="206"/>
      <c r="E1068" s="206"/>
      <c r="F1068" s="206"/>
      <c r="G1068" s="206"/>
      <c r="H1068" s="206"/>
      <c r="I1068" s="206"/>
      <c r="J1068" s="206"/>
    </row>
    <row r="1069" spans="2:10">
      <c r="B1069" s="206"/>
      <c r="C1069" s="206"/>
      <c r="D1069" s="206"/>
      <c r="E1069" s="206"/>
      <c r="F1069" s="206"/>
      <c r="G1069" s="206"/>
      <c r="H1069" s="206"/>
      <c r="I1069" s="206"/>
      <c r="J1069" s="206"/>
    </row>
    <row r="1070" spans="2:10">
      <c r="B1070" s="206"/>
      <c r="C1070" s="206"/>
      <c r="D1070" s="206"/>
      <c r="E1070" s="206"/>
      <c r="F1070" s="206"/>
      <c r="G1070" s="206"/>
      <c r="H1070" s="206"/>
      <c r="I1070" s="206"/>
      <c r="J1070" s="206"/>
    </row>
    <row r="1071" spans="2:10">
      <c r="B1071" s="206"/>
      <c r="C1071" s="206"/>
      <c r="D1071" s="206"/>
      <c r="E1071" s="206"/>
      <c r="F1071" s="206"/>
      <c r="G1071" s="206"/>
      <c r="H1071" s="206"/>
      <c r="I1071" s="206"/>
      <c r="J1071" s="206"/>
    </row>
    <row r="1072" spans="2:10">
      <c r="B1072" s="206"/>
      <c r="C1072" s="206"/>
      <c r="D1072" s="206"/>
      <c r="E1072" s="206"/>
      <c r="F1072" s="206"/>
      <c r="G1072" s="206"/>
      <c r="H1072" s="206"/>
      <c r="I1072" s="206"/>
      <c r="J1072" s="206"/>
    </row>
    <row r="1073" spans="2:10">
      <c r="B1073" s="206"/>
      <c r="C1073" s="206"/>
      <c r="D1073" s="206"/>
      <c r="E1073" s="206"/>
      <c r="F1073" s="206"/>
      <c r="G1073" s="206"/>
      <c r="H1073" s="206"/>
      <c r="I1073" s="206"/>
      <c r="J1073" s="206"/>
    </row>
    <row r="1074" spans="2:10">
      <c r="B1074" s="206"/>
      <c r="C1074" s="206"/>
      <c r="D1074" s="206"/>
      <c r="E1074" s="206"/>
      <c r="F1074" s="206"/>
      <c r="G1074" s="206"/>
      <c r="H1074" s="206"/>
      <c r="I1074" s="206"/>
      <c r="J1074" s="206"/>
    </row>
    <row r="1075" spans="2:10">
      <c r="B1075" s="206"/>
      <c r="C1075" s="206"/>
      <c r="D1075" s="206"/>
      <c r="E1075" s="206"/>
      <c r="F1075" s="206"/>
      <c r="G1075" s="206"/>
      <c r="H1075" s="206"/>
      <c r="I1075" s="206"/>
      <c r="J1075" s="206"/>
    </row>
    <row r="1076" spans="2:10">
      <c r="B1076" s="206"/>
      <c r="C1076" s="206"/>
      <c r="D1076" s="206"/>
      <c r="E1076" s="206"/>
      <c r="F1076" s="206"/>
      <c r="G1076" s="206"/>
      <c r="H1076" s="206"/>
      <c r="I1076" s="206"/>
      <c r="J1076" s="206"/>
    </row>
    <row r="1077" spans="2:10">
      <c r="B1077" s="206"/>
      <c r="C1077" s="206"/>
      <c r="D1077" s="206"/>
      <c r="E1077" s="206"/>
      <c r="F1077" s="206"/>
      <c r="G1077" s="206"/>
      <c r="H1077" s="206"/>
      <c r="I1077" s="206"/>
      <c r="J1077" s="206"/>
    </row>
    <row r="1078" spans="2:10">
      <c r="B1078" s="206"/>
      <c r="C1078" s="206"/>
      <c r="D1078" s="206"/>
      <c r="E1078" s="206"/>
      <c r="F1078" s="206"/>
      <c r="G1078" s="206"/>
      <c r="H1078" s="206"/>
      <c r="I1078" s="206"/>
      <c r="J1078" s="206"/>
    </row>
    <row r="1079" spans="2:10">
      <c r="B1079" s="206"/>
      <c r="C1079" s="206"/>
      <c r="D1079" s="206"/>
      <c r="E1079" s="206"/>
      <c r="F1079" s="206"/>
      <c r="G1079" s="206"/>
      <c r="H1079" s="206"/>
      <c r="I1079" s="206"/>
      <c r="J1079" s="206"/>
    </row>
    <row r="1080" spans="2:10">
      <c r="B1080" s="206"/>
      <c r="C1080" s="206"/>
      <c r="D1080" s="206"/>
      <c r="E1080" s="206"/>
      <c r="F1080" s="206"/>
      <c r="G1080" s="206"/>
      <c r="H1080" s="206"/>
      <c r="I1080" s="206"/>
      <c r="J1080" s="206"/>
    </row>
    <row r="1081" spans="2:10">
      <c r="B1081" s="206"/>
      <c r="C1081" s="206"/>
      <c r="D1081" s="206"/>
      <c r="E1081" s="206"/>
      <c r="F1081" s="206"/>
      <c r="G1081" s="206"/>
      <c r="H1081" s="206"/>
      <c r="I1081" s="206"/>
      <c r="J1081" s="206"/>
    </row>
    <row r="1082" spans="2:10">
      <c r="B1082" s="206"/>
      <c r="C1082" s="206"/>
      <c r="D1082" s="206"/>
      <c r="E1082" s="206"/>
      <c r="F1082" s="206"/>
      <c r="G1082" s="206"/>
      <c r="H1082" s="206"/>
      <c r="I1082" s="206"/>
      <c r="J1082" s="206"/>
    </row>
    <row r="1083" spans="2:10">
      <c r="B1083" s="206"/>
      <c r="C1083" s="206"/>
      <c r="D1083" s="206"/>
      <c r="E1083" s="206"/>
      <c r="F1083" s="206"/>
      <c r="G1083" s="206"/>
      <c r="H1083" s="206"/>
      <c r="I1083" s="206"/>
      <c r="J1083" s="206"/>
    </row>
    <row r="1084" spans="2:10">
      <c r="B1084" s="206"/>
      <c r="C1084" s="206"/>
      <c r="D1084" s="206"/>
      <c r="E1084" s="206"/>
      <c r="F1084" s="206"/>
      <c r="G1084" s="206"/>
      <c r="H1084" s="206"/>
      <c r="I1084" s="206"/>
      <c r="J1084" s="206"/>
    </row>
    <row r="1085" spans="2:10">
      <c r="B1085" s="206"/>
      <c r="C1085" s="206"/>
      <c r="D1085" s="206"/>
      <c r="E1085" s="206"/>
      <c r="F1085" s="206"/>
      <c r="G1085" s="206"/>
      <c r="H1085" s="206"/>
      <c r="I1085" s="206"/>
      <c r="J1085" s="206"/>
    </row>
    <row r="1086" spans="2:10">
      <c r="B1086" s="206"/>
      <c r="C1086" s="206"/>
      <c r="D1086" s="206"/>
      <c r="E1086" s="206"/>
      <c r="F1086" s="206"/>
      <c r="G1086" s="206"/>
      <c r="H1086" s="206"/>
      <c r="I1086" s="206"/>
      <c r="J1086" s="206"/>
    </row>
    <row r="1087" spans="2:10">
      <c r="B1087" s="206"/>
      <c r="C1087" s="206"/>
      <c r="D1087" s="206"/>
      <c r="E1087" s="206"/>
      <c r="F1087" s="206"/>
      <c r="G1087" s="206"/>
      <c r="H1087" s="206"/>
      <c r="I1087" s="206"/>
      <c r="J1087" s="206"/>
    </row>
    <row r="1088" spans="2:10">
      <c r="B1088" s="206"/>
      <c r="C1088" s="206"/>
      <c r="D1088" s="206"/>
      <c r="E1088" s="206"/>
      <c r="F1088" s="206"/>
      <c r="G1088" s="206"/>
      <c r="H1088" s="206"/>
      <c r="I1088" s="206"/>
      <c r="J1088" s="206"/>
    </row>
    <row r="1089" spans="2:10">
      <c r="B1089" s="206"/>
      <c r="C1089" s="206"/>
      <c r="D1089" s="206"/>
      <c r="E1089" s="206"/>
      <c r="F1089" s="206"/>
      <c r="G1089" s="206"/>
      <c r="H1089" s="206"/>
      <c r="I1089" s="206"/>
      <c r="J1089" s="206"/>
    </row>
    <row r="1090" spans="2:10">
      <c r="B1090" s="206"/>
      <c r="C1090" s="206"/>
      <c r="D1090" s="206"/>
      <c r="E1090" s="206"/>
      <c r="F1090" s="206"/>
      <c r="G1090" s="206"/>
      <c r="H1090" s="206"/>
      <c r="I1090" s="206"/>
      <c r="J1090" s="206"/>
    </row>
    <row r="1091" spans="2:10">
      <c r="B1091" s="206"/>
      <c r="C1091" s="206"/>
      <c r="D1091" s="206"/>
      <c r="E1091" s="206"/>
      <c r="F1091" s="206"/>
      <c r="G1091" s="206"/>
      <c r="H1091" s="206"/>
      <c r="I1091" s="206"/>
      <c r="J1091" s="206"/>
    </row>
    <row r="1092" spans="2:10">
      <c r="B1092" s="206"/>
      <c r="C1092" s="206"/>
      <c r="D1092" s="206"/>
      <c r="E1092" s="206"/>
      <c r="F1092" s="206"/>
      <c r="G1092" s="206"/>
      <c r="H1092" s="206"/>
      <c r="I1092" s="206"/>
      <c r="J1092" s="206"/>
    </row>
    <row r="1093" spans="2:10">
      <c r="B1093" s="206"/>
      <c r="C1093" s="206"/>
      <c r="D1093" s="206"/>
      <c r="E1093" s="206"/>
      <c r="F1093" s="206"/>
      <c r="G1093" s="206"/>
      <c r="H1093" s="206"/>
      <c r="I1093" s="206"/>
      <c r="J1093" s="206"/>
    </row>
    <row r="1094" spans="2:10">
      <c r="B1094" s="206"/>
      <c r="C1094" s="206"/>
      <c r="D1094" s="206"/>
      <c r="E1094" s="206"/>
      <c r="F1094" s="206"/>
      <c r="G1094" s="206"/>
      <c r="H1094" s="206"/>
      <c r="I1094" s="206"/>
      <c r="J1094" s="206"/>
    </row>
    <row r="1095" spans="2:10">
      <c r="B1095" s="206"/>
      <c r="C1095" s="206"/>
      <c r="D1095" s="206"/>
      <c r="E1095" s="206"/>
      <c r="F1095" s="206"/>
      <c r="G1095" s="206"/>
      <c r="H1095" s="206"/>
      <c r="I1095" s="206"/>
      <c r="J1095" s="206"/>
    </row>
    <row r="1096" spans="2:10">
      <c r="B1096" s="206"/>
      <c r="C1096" s="206"/>
      <c r="D1096" s="206"/>
      <c r="E1096" s="206"/>
      <c r="F1096" s="206"/>
      <c r="G1096" s="206"/>
      <c r="H1096" s="206"/>
      <c r="I1096" s="206"/>
      <c r="J1096" s="206"/>
    </row>
    <row r="1097" spans="2:10">
      <c r="B1097" s="206"/>
      <c r="C1097" s="206"/>
      <c r="D1097" s="206"/>
      <c r="E1097" s="206"/>
      <c r="F1097" s="206"/>
      <c r="G1097" s="206"/>
      <c r="H1097" s="206"/>
      <c r="I1097" s="206"/>
      <c r="J1097" s="206"/>
    </row>
    <row r="1098" spans="2:10">
      <c r="B1098" s="206"/>
      <c r="C1098" s="206"/>
      <c r="D1098" s="206"/>
      <c r="E1098" s="206"/>
      <c r="F1098" s="206"/>
      <c r="G1098" s="206"/>
      <c r="H1098" s="206"/>
      <c r="I1098" s="206"/>
      <c r="J1098" s="206"/>
    </row>
    <row r="1099" spans="2:10">
      <c r="B1099" s="206"/>
      <c r="C1099" s="206"/>
      <c r="D1099" s="206"/>
      <c r="E1099" s="206"/>
      <c r="F1099" s="206"/>
      <c r="G1099" s="206"/>
      <c r="H1099" s="206"/>
      <c r="I1099" s="206"/>
      <c r="J1099" s="206"/>
    </row>
    <row r="1100" spans="2:10">
      <c r="B1100" s="206"/>
      <c r="C1100" s="206"/>
      <c r="D1100" s="206"/>
      <c r="E1100" s="206"/>
      <c r="F1100" s="206"/>
      <c r="G1100" s="206"/>
      <c r="H1100" s="206"/>
      <c r="I1100" s="206"/>
      <c r="J1100" s="206"/>
    </row>
    <row r="1101" spans="2:10">
      <c r="B1101" s="206"/>
      <c r="C1101" s="206"/>
      <c r="D1101" s="206"/>
      <c r="E1101" s="206"/>
      <c r="F1101" s="206"/>
      <c r="G1101" s="206"/>
      <c r="H1101" s="206"/>
      <c r="I1101" s="206"/>
      <c r="J1101" s="206"/>
    </row>
    <row r="1102" spans="2:10">
      <c r="B1102" s="206"/>
      <c r="C1102" s="206"/>
      <c r="D1102" s="206"/>
      <c r="E1102" s="206"/>
      <c r="F1102" s="206"/>
      <c r="G1102" s="206"/>
      <c r="H1102" s="206"/>
      <c r="I1102" s="206"/>
      <c r="J1102" s="206"/>
    </row>
    <row r="1103" spans="2:10">
      <c r="B1103" s="206"/>
      <c r="C1103" s="206"/>
      <c r="D1103" s="206"/>
      <c r="E1103" s="206"/>
      <c r="F1103" s="206"/>
      <c r="G1103" s="206"/>
      <c r="H1103" s="206"/>
      <c r="I1103" s="206"/>
      <c r="J1103" s="206"/>
    </row>
    <row r="1104" spans="2:10">
      <c r="B1104" s="206"/>
      <c r="C1104" s="206"/>
      <c r="D1104" s="206"/>
      <c r="E1104" s="206"/>
      <c r="F1104" s="206"/>
      <c r="G1104" s="206"/>
      <c r="H1104" s="206"/>
      <c r="I1104" s="206"/>
      <c r="J1104" s="206"/>
    </row>
    <row r="1105" spans="2:10">
      <c r="B1105" s="206"/>
      <c r="C1105" s="206"/>
      <c r="D1105" s="206"/>
      <c r="E1105" s="206"/>
      <c r="F1105" s="206"/>
      <c r="G1105" s="206"/>
      <c r="H1105" s="206"/>
      <c r="I1105" s="206"/>
      <c r="J1105" s="206"/>
    </row>
    <row r="1106" spans="2:10">
      <c r="B1106" s="206"/>
      <c r="C1106" s="206"/>
      <c r="D1106" s="206"/>
      <c r="E1106" s="206"/>
      <c r="F1106" s="206"/>
      <c r="G1106" s="206"/>
      <c r="H1106" s="206"/>
      <c r="I1106" s="206"/>
      <c r="J1106" s="206"/>
    </row>
    <row r="1107" spans="2:10">
      <c r="B1107" s="206"/>
      <c r="C1107" s="206"/>
      <c r="D1107" s="206"/>
      <c r="E1107" s="206"/>
      <c r="F1107" s="206"/>
      <c r="G1107" s="206"/>
      <c r="H1107" s="206"/>
      <c r="I1107" s="206"/>
      <c r="J1107" s="206"/>
    </row>
    <row r="1108" spans="2:10">
      <c r="B1108" s="206"/>
      <c r="C1108" s="206"/>
      <c r="D1108" s="206"/>
      <c r="E1108" s="206"/>
      <c r="F1108" s="206"/>
      <c r="G1108" s="206"/>
      <c r="H1108" s="206"/>
      <c r="I1108" s="206"/>
      <c r="J1108" s="206"/>
    </row>
    <row r="1109" spans="2:10">
      <c r="B1109" s="206"/>
      <c r="C1109" s="206"/>
      <c r="D1109" s="206"/>
      <c r="E1109" s="206"/>
      <c r="F1109" s="206"/>
      <c r="G1109" s="206"/>
      <c r="H1109" s="206"/>
      <c r="I1109" s="206"/>
      <c r="J1109" s="206"/>
    </row>
    <row r="1110" spans="2:10">
      <c r="B1110" s="206"/>
      <c r="C1110" s="206"/>
      <c r="D1110" s="206"/>
      <c r="E1110" s="206"/>
      <c r="F1110" s="206"/>
      <c r="G1110" s="206"/>
      <c r="H1110" s="206"/>
      <c r="I1110" s="206"/>
      <c r="J1110" s="206"/>
    </row>
    <row r="1111" spans="2:10">
      <c r="B1111" s="206"/>
      <c r="C1111" s="206"/>
      <c r="D1111" s="206"/>
      <c r="E1111" s="206"/>
      <c r="F1111" s="206"/>
      <c r="G1111" s="206"/>
      <c r="H1111" s="206"/>
      <c r="I1111" s="206"/>
      <c r="J1111" s="206"/>
    </row>
    <row r="1112" spans="2:10">
      <c r="B1112" s="206"/>
      <c r="C1112" s="206"/>
      <c r="D1112" s="206"/>
      <c r="E1112" s="206"/>
      <c r="F1112" s="206"/>
      <c r="G1112" s="206"/>
      <c r="H1112" s="206"/>
      <c r="I1112" s="206"/>
      <c r="J1112" s="206"/>
    </row>
    <row r="1113" spans="2:10">
      <c r="B1113" s="206"/>
      <c r="C1113" s="206"/>
      <c r="D1113" s="206"/>
      <c r="E1113" s="206"/>
      <c r="F1113" s="206"/>
      <c r="G1113" s="206"/>
      <c r="H1113" s="206"/>
      <c r="I1113" s="206"/>
      <c r="J1113" s="206"/>
    </row>
    <row r="1114" spans="2:10">
      <c r="B1114" s="206"/>
      <c r="C1114" s="206"/>
      <c r="D1114" s="206"/>
      <c r="E1114" s="206"/>
      <c r="F1114" s="206"/>
      <c r="G1114" s="206"/>
      <c r="H1114" s="206"/>
      <c r="I1114" s="206"/>
      <c r="J1114" s="206"/>
    </row>
    <row r="1115" spans="2:10">
      <c r="B1115" s="206"/>
      <c r="C1115" s="206"/>
      <c r="D1115" s="206"/>
      <c r="E1115" s="206"/>
      <c r="F1115" s="206"/>
      <c r="G1115" s="206"/>
      <c r="H1115" s="206"/>
      <c r="I1115" s="206"/>
      <c r="J1115" s="206"/>
    </row>
    <row r="1116" spans="2:10">
      <c r="B1116" s="206"/>
      <c r="C1116" s="206"/>
      <c r="D1116" s="206"/>
      <c r="E1116" s="206"/>
      <c r="F1116" s="206"/>
      <c r="G1116" s="206"/>
      <c r="H1116" s="206"/>
      <c r="I1116" s="206"/>
      <c r="J1116" s="206"/>
    </row>
    <row r="1117" spans="2:10">
      <c r="B1117" s="206"/>
      <c r="C1117" s="206"/>
      <c r="D1117" s="206"/>
      <c r="E1117" s="206"/>
      <c r="F1117" s="206"/>
      <c r="G1117" s="206"/>
      <c r="H1117" s="206"/>
      <c r="I1117" s="206"/>
      <c r="J1117" s="206"/>
    </row>
    <row r="1118" spans="2:10">
      <c r="B1118" s="206"/>
      <c r="C1118" s="206"/>
      <c r="D1118" s="206"/>
      <c r="E1118" s="206"/>
      <c r="F1118" s="206"/>
      <c r="G1118" s="206"/>
      <c r="H1118" s="206"/>
      <c r="I1118" s="206"/>
      <c r="J1118" s="206"/>
    </row>
    <row r="1119" spans="2:10">
      <c r="B1119" s="206"/>
      <c r="C1119" s="206"/>
      <c r="D1119" s="206"/>
      <c r="E1119" s="206"/>
      <c r="F1119" s="206"/>
      <c r="G1119" s="206"/>
      <c r="H1119" s="206"/>
      <c r="I1119" s="206"/>
      <c r="J1119" s="206"/>
    </row>
    <row r="1120" spans="2:10">
      <c r="B1120" s="206"/>
      <c r="C1120" s="206"/>
      <c r="D1120" s="206"/>
      <c r="E1120" s="206"/>
      <c r="F1120" s="206"/>
      <c r="G1120" s="206"/>
      <c r="H1120" s="206"/>
      <c r="I1120" s="206"/>
      <c r="J1120" s="206"/>
    </row>
    <row r="1121" spans="2:10">
      <c r="B1121" s="206"/>
      <c r="C1121" s="206"/>
      <c r="D1121" s="206"/>
      <c r="E1121" s="206"/>
      <c r="F1121" s="206"/>
      <c r="G1121" s="206"/>
      <c r="H1121" s="206"/>
      <c r="I1121" s="206"/>
      <c r="J1121" s="206"/>
    </row>
    <row r="1122" spans="2:10">
      <c r="B1122" s="206"/>
      <c r="C1122" s="206"/>
      <c r="D1122" s="206"/>
      <c r="E1122" s="206"/>
      <c r="F1122" s="206"/>
      <c r="G1122" s="206"/>
      <c r="H1122" s="206"/>
      <c r="I1122" s="206"/>
      <c r="J1122" s="206"/>
    </row>
    <row r="1123" spans="2:10">
      <c r="B1123" s="206"/>
      <c r="C1123" s="206"/>
      <c r="D1123" s="206"/>
      <c r="E1123" s="206"/>
      <c r="F1123" s="206"/>
      <c r="G1123" s="206"/>
      <c r="H1123" s="206"/>
      <c r="I1123" s="206"/>
      <c r="J1123" s="206"/>
    </row>
    <row r="1124" spans="2:10">
      <c r="B1124" s="206"/>
      <c r="C1124" s="206"/>
      <c r="D1124" s="206"/>
      <c r="E1124" s="206"/>
      <c r="F1124" s="206"/>
      <c r="G1124" s="206"/>
      <c r="H1124" s="206"/>
      <c r="I1124" s="206"/>
      <c r="J1124" s="206"/>
    </row>
    <row r="1125" spans="2:10">
      <c r="B1125" s="206"/>
      <c r="C1125" s="206"/>
      <c r="D1125" s="206"/>
      <c r="E1125" s="206"/>
      <c r="F1125" s="206"/>
      <c r="G1125" s="206"/>
      <c r="H1125" s="206"/>
      <c r="I1125" s="206"/>
      <c r="J1125" s="206"/>
    </row>
    <row r="1126" spans="2:10">
      <c r="B1126" s="206"/>
      <c r="C1126" s="206"/>
      <c r="D1126" s="206"/>
      <c r="E1126" s="206"/>
      <c r="F1126" s="206"/>
      <c r="G1126" s="206"/>
      <c r="H1126" s="206"/>
      <c r="I1126" s="206"/>
      <c r="J1126" s="206"/>
    </row>
    <row r="1127" spans="2:10">
      <c r="B1127" s="206"/>
      <c r="C1127" s="206"/>
      <c r="D1127" s="206"/>
      <c r="E1127" s="206"/>
      <c r="F1127" s="206"/>
      <c r="G1127" s="206"/>
      <c r="H1127" s="206"/>
      <c r="I1127" s="206"/>
      <c r="J1127" s="206"/>
    </row>
    <row r="1128" spans="2:10">
      <c r="B1128" s="206"/>
      <c r="C1128" s="206"/>
      <c r="D1128" s="206"/>
      <c r="E1128" s="206"/>
      <c r="F1128" s="206"/>
      <c r="G1128" s="206"/>
      <c r="H1128" s="206"/>
      <c r="I1128" s="206"/>
      <c r="J1128" s="206"/>
    </row>
    <row r="1129" spans="2:10">
      <c r="B1129" s="206"/>
      <c r="C1129" s="206"/>
      <c r="D1129" s="206"/>
      <c r="E1129" s="206"/>
      <c r="F1129" s="206"/>
      <c r="G1129" s="206"/>
      <c r="H1129" s="206"/>
      <c r="I1129" s="206"/>
      <c r="J1129" s="206"/>
    </row>
    <row r="1130" spans="2:10">
      <c r="B1130" s="206"/>
      <c r="C1130" s="206"/>
      <c r="D1130" s="206"/>
      <c r="E1130" s="206"/>
      <c r="F1130" s="206"/>
      <c r="G1130" s="206"/>
      <c r="H1130" s="206"/>
      <c r="I1130" s="206"/>
      <c r="J1130" s="206"/>
    </row>
    <row r="1131" spans="2:10">
      <c r="B1131" s="206"/>
      <c r="C1131" s="206"/>
      <c r="D1131" s="206"/>
      <c r="E1131" s="206"/>
      <c r="F1131" s="206"/>
      <c r="G1131" s="206"/>
      <c r="H1131" s="206"/>
      <c r="I1131" s="206"/>
      <c r="J1131" s="206"/>
    </row>
    <row r="1132" spans="2:10">
      <c r="B1132" s="206"/>
      <c r="C1132" s="206"/>
      <c r="D1132" s="206"/>
      <c r="E1132" s="206"/>
      <c r="F1132" s="206"/>
      <c r="G1132" s="206"/>
      <c r="H1132" s="206"/>
      <c r="I1132" s="206"/>
      <c r="J1132" s="206"/>
    </row>
    <row r="1133" spans="2:10">
      <c r="B1133" s="206"/>
      <c r="C1133" s="206"/>
      <c r="D1133" s="206"/>
      <c r="E1133" s="206"/>
      <c r="F1133" s="206"/>
      <c r="G1133" s="206"/>
      <c r="H1133" s="206"/>
      <c r="I1133" s="206"/>
      <c r="J1133" s="206"/>
    </row>
    <row r="1134" spans="2:10">
      <c r="B1134" s="206"/>
      <c r="C1134" s="206"/>
      <c r="D1134" s="206"/>
      <c r="E1134" s="206"/>
      <c r="F1134" s="206"/>
      <c r="G1134" s="206"/>
      <c r="H1134" s="206"/>
      <c r="I1134" s="206"/>
      <c r="J1134" s="206"/>
    </row>
    <row r="1135" spans="2:10">
      <c r="B1135" s="206"/>
      <c r="C1135" s="206"/>
      <c r="D1135" s="206"/>
      <c r="E1135" s="206"/>
      <c r="F1135" s="206"/>
      <c r="G1135" s="206"/>
      <c r="H1135" s="206"/>
      <c r="I1135" s="206"/>
      <c r="J1135" s="206"/>
    </row>
    <row r="1136" spans="2:10">
      <c r="B1136" s="206"/>
      <c r="C1136" s="206"/>
      <c r="D1136" s="206"/>
      <c r="E1136" s="206"/>
      <c r="F1136" s="206"/>
      <c r="G1136" s="206"/>
      <c r="H1136" s="206"/>
      <c r="I1136" s="206"/>
      <c r="J1136" s="206"/>
    </row>
    <row r="1137" spans="2:10">
      <c r="B1137" s="206"/>
      <c r="C1137" s="206"/>
      <c r="D1137" s="206"/>
      <c r="E1137" s="206"/>
      <c r="F1137" s="206"/>
      <c r="G1137" s="206"/>
      <c r="H1137" s="206"/>
      <c r="I1137" s="206"/>
      <c r="J1137" s="206"/>
    </row>
    <row r="1138" spans="2:10">
      <c r="B1138" s="206"/>
      <c r="C1138" s="206"/>
      <c r="D1138" s="206"/>
      <c r="E1138" s="206"/>
      <c r="F1138" s="206"/>
      <c r="G1138" s="206"/>
      <c r="H1138" s="206"/>
      <c r="I1138" s="206"/>
      <c r="J1138" s="206"/>
    </row>
    <row r="1139" spans="2:10">
      <c r="B1139" s="206"/>
      <c r="C1139" s="206"/>
      <c r="D1139" s="206"/>
      <c r="E1139" s="206"/>
      <c r="F1139" s="206"/>
      <c r="G1139" s="206"/>
      <c r="H1139" s="206"/>
      <c r="I1139" s="206"/>
      <c r="J1139" s="206"/>
    </row>
    <row r="1140" spans="2:10">
      <c r="B1140" s="206"/>
      <c r="C1140" s="206"/>
      <c r="D1140" s="206"/>
      <c r="E1140" s="206"/>
      <c r="F1140" s="206"/>
      <c r="G1140" s="206"/>
      <c r="H1140" s="206"/>
      <c r="I1140" s="206"/>
      <c r="J1140" s="206"/>
    </row>
    <row r="1141" spans="2:10">
      <c r="B1141" s="206"/>
      <c r="C1141" s="206"/>
      <c r="D1141" s="206"/>
      <c r="E1141" s="206"/>
      <c r="F1141" s="206"/>
      <c r="G1141" s="206"/>
      <c r="H1141" s="206"/>
      <c r="I1141" s="206"/>
      <c r="J1141" s="206"/>
    </row>
    <row r="1142" spans="2:10">
      <c r="B1142" s="206"/>
      <c r="C1142" s="206"/>
      <c r="D1142" s="206"/>
      <c r="E1142" s="206"/>
      <c r="F1142" s="206"/>
      <c r="G1142" s="206"/>
      <c r="H1142" s="206"/>
      <c r="I1142" s="206"/>
      <c r="J1142" s="206"/>
    </row>
    <row r="1143" spans="2:10">
      <c r="B1143" s="206"/>
      <c r="C1143" s="206"/>
      <c r="D1143" s="206"/>
      <c r="E1143" s="206"/>
      <c r="F1143" s="206"/>
      <c r="G1143" s="206"/>
      <c r="H1143" s="206"/>
      <c r="I1143" s="206"/>
      <c r="J1143" s="206"/>
    </row>
    <row r="1144" spans="2:10">
      <c r="B1144" s="206"/>
      <c r="C1144" s="206"/>
      <c r="D1144" s="206"/>
      <c r="E1144" s="206"/>
      <c r="F1144" s="206"/>
      <c r="G1144" s="206"/>
      <c r="H1144" s="206"/>
      <c r="I1144" s="206"/>
      <c r="J1144" s="206"/>
    </row>
    <row r="1145" spans="2:10">
      <c r="B1145" s="206"/>
      <c r="C1145" s="206"/>
      <c r="D1145" s="206"/>
      <c r="E1145" s="206"/>
      <c r="F1145" s="206"/>
      <c r="G1145" s="206"/>
      <c r="H1145" s="206"/>
      <c r="I1145" s="206"/>
      <c r="J1145" s="206"/>
    </row>
    <row r="1146" spans="2:10">
      <c r="B1146" s="206"/>
      <c r="C1146" s="206"/>
      <c r="D1146" s="206"/>
      <c r="E1146" s="206"/>
      <c r="F1146" s="206"/>
      <c r="G1146" s="206"/>
      <c r="H1146" s="206"/>
      <c r="I1146" s="206"/>
      <c r="J1146" s="206"/>
    </row>
    <row r="1147" spans="2:10">
      <c r="B1147" s="206"/>
      <c r="C1147" s="206"/>
      <c r="D1147" s="206"/>
      <c r="E1147" s="206"/>
      <c r="F1147" s="206"/>
      <c r="G1147" s="206"/>
      <c r="H1147" s="206"/>
      <c r="I1147" s="206"/>
      <c r="J1147" s="206"/>
    </row>
    <row r="1148" spans="2:10">
      <c r="B1148" s="206"/>
      <c r="C1148" s="206"/>
      <c r="D1148" s="206"/>
      <c r="E1148" s="206"/>
      <c r="F1148" s="206"/>
      <c r="G1148" s="206"/>
      <c r="H1148" s="206"/>
      <c r="I1148" s="206"/>
      <c r="J1148" s="206"/>
    </row>
    <row r="1149" spans="2:10">
      <c r="B1149" s="206"/>
      <c r="C1149" s="206"/>
      <c r="D1149" s="206"/>
      <c r="E1149" s="206"/>
      <c r="F1149" s="206"/>
      <c r="G1149" s="206"/>
      <c r="H1149" s="206"/>
      <c r="I1149" s="206"/>
      <c r="J1149" s="206"/>
    </row>
    <row r="1150" spans="2:10">
      <c r="B1150" s="206"/>
      <c r="C1150" s="206"/>
      <c r="D1150" s="206"/>
      <c r="E1150" s="206"/>
      <c r="F1150" s="206"/>
      <c r="G1150" s="206"/>
      <c r="H1150" s="206"/>
      <c r="I1150" s="206"/>
      <c r="J1150" s="206"/>
    </row>
    <row r="1151" spans="2:10">
      <c r="B1151" s="206"/>
      <c r="C1151" s="206"/>
      <c r="D1151" s="206"/>
      <c r="E1151" s="206"/>
      <c r="F1151" s="206"/>
      <c r="G1151" s="206"/>
      <c r="H1151" s="206"/>
      <c r="I1151" s="206"/>
      <c r="J1151" s="206"/>
    </row>
    <row r="1152" spans="2:10">
      <c r="B1152" s="206"/>
      <c r="C1152" s="206"/>
      <c r="D1152" s="206"/>
      <c r="E1152" s="206"/>
      <c r="F1152" s="206"/>
      <c r="G1152" s="206"/>
      <c r="H1152" s="206"/>
      <c r="I1152" s="206"/>
      <c r="J1152" s="206"/>
    </row>
    <row r="1153" spans="2:10">
      <c r="B1153" s="206"/>
      <c r="C1153" s="206"/>
      <c r="D1153" s="206"/>
      <c r="E1153" s="206"/>
      <c r="F1153" s="206"/>
      <c r="G1153" s="206"/>
      <c r="H1153" s="206"/>
      <c r="I1153" s="206"/>
      <c r="J1153" s="206"/>
    </row>
    <row r="1154" spans="2:10">
      <c r="B1154" s="206"/>
      <c r="C1154" s="206"/>
      <c r="D1154" s="206"/>
      <c r="E1154" s="206"/>
      <c r="F1154" s="206"/>
      <c r="G1154" s="206"/>
      <c r="H1154" s="206"/>
      <c r="I1154" s="206"/>
      <c r="J1154" s="206"/>
    </row>
    <row r="1155" spans="2:10">
      <c r="B1155" s="206"/>
      <c r="C1155" s="206"/>
      <c r="D1155" s="206"/>
      <c r="E1155" s="206"/>
      <c r="F1155" s="206"/>
      <c r="G1155" s="206"/>
      <c r="H1155" s="206"/>
      <c r="I1155" s="206"/>
      <c r="J1155" s="206"/>
    </row>
    <row r="1156" spans="2:10">
      <c r="B1156" s="206"/>
      <c r="C1156" s="206"/>
      <c r="D1156" s="206"/>
      <c r="E1156" s="206"/>
      <c r="F1156" s="206"/>
      <c r="G1156" s="206"/>
      <c r="H1156" s="206"/>
      <c r="I1156" s="206"/>
      <c r="J1156" s="206"/>
    </row>
    <row r="1157" spans="2:10">
      <c r="B1157" s="206"/>
      <c r="C1157" s="206"/>
      <c r="D1157" s="206"/>
      <c r="E1157" s="206"/>
      <c r="F1157" s="206"/>
      <c r="G1157" s="206"/>
      <c r="H1157" s="206"/>
      <c r="I1157" s="206"/>
      <c r="J1157" s="206"/>
    </row>
    <row r="1158" spans="2:10">
      <c r="B1158" s="206"/>
      <c r="C1158" s="206"/>
      <c r="D1158" s="206"/>
      <c r="E1158" s="206"/>
      <c r="F1158" s="206"/>
      <c r="G1158" s="206"/>
      <c r="H1158" s="206"/>
      <c r="I1158" s="206"/>
      <c r="J1158" s="206"/>
    </row>
    <row r="1159" spans="2:10">
      <c r="B1159" s="206"/>
      <c r="C1159" s="206"/>
      <c r="D1159" s="206"/>
      <c r="E1159" s="206"/>
      <c r="F1159" s="206"/>
      <c r="G1159" s="206"/>
      <c r="H1159" s="206"/>
      <c r="I1159" s="206"/>
      <c r="J1159" s="206"/>
    </row>
    <row r="1160" spans="2:10">
      <c r="B1160" s="206"/>
      <c r="C1160" s="206"/>
      <c r="D1160" s="206"/>
      <c r="E1160" s="206"/>
      <c r="F1160" s="206"/>
      <c r="G1160" s="206"/>
      <c r="H1160" s="206"/>
      <c r="I1160" s="206"/>
      <c r="J1160" s="206"/>
    </row>
    <row r="1161" spans="2:10">
      <c r="B1161" s="206"/>
      <c r="C1161" s="206"/>
      <c r="D1161" s="206"/>
      <c r="E1161" s="206"/>
      <c r="F1161" s="206"/>
      <c r="G1161" s="206"/>
      <c r="H1161" s="206"/>
      <c r="I1161" s="206"/>
      <c r="J1161" s="206"/>
    </row>
    <row r="1162" spans="2:10">
      <c r="B1162" s="206"/>
      <c r="C1162" s="206"/>
      <c r="D1162" s="206"/>
      <c r="E1162" s="206"/>
      <c r="F1162" s="206"/>
      <c r="G1162" s="206"/>
      <c r="H1162" s="206"/>
      <c r="I1162" s="206"/>
      <c r="J1162" s="206"/>
    </row>
    <row r="1163" spans="2:10">
      <c r="B1163" s="206"/>
      <c r="C1163" s="206"/>
      <c r="D1163" s="206"/>
      <c r="E1163" s="206"/>
      <c r="F1163" s="206"/>
      <c r="G1163" s="206"/>
      <c r="H1163" s="206"/>
      <c r="I1163" s="206"/>
      <c r="J1163" s="206"/>
    </row>
    <row r="1164" spans="2:10">
      <c r="B1164" s="206"/>
      <c r="C1164" s="206"/>
      <c r="D1164" s="206"/>
      <c r="E1164" s="206"/>
      <c r="F1164" s="206"/>
      <c r="G1164" s="206"/>
      <c r="H1164" s="206"/>
      <c r="I1164" s="206"/>
      <c r="J1164" s="206"/>
    </row>
    <row r="1165" spans="2:10">
      <c r="B1165" s="206"/>
      <c r="C1165" s="206"/>
      <c r="D1165" s="206"/>
      <c r="E1165" s="206"/>
      <c r="F1165" s="206"/>
      <c r="G1165" s="206"/>
      <c r="H1165" s="206"/>
      <c r="I1165" s="206"/>
      <c r="J1165" s="206"/>
    </row>
    <row r="1166" spans="2:10">
      <c r="B1166" s="206"/>
      <c r="C1166" s="206"/>
      <c r="D1166" s="206"/>
      <c r="E1166" s="206"/>
      <c r="F1166" s="206"/>
      <c r="G1166" s="206"/>
      <c r="H1166" s="206"/>
      <c r="I1166" s="206"/>
      <c r="J1166" s="206"/>
    </row>
    <row r="1167" spans="2:10">
      <c r="B1167" s="206"/>
      <c r="C1167" s="206"/>
      <c r="D1167" s="206"/>
      <c r="E1167" s="206"/>
      <c r="F1167" s="206"/>
      <c r="G1167" s="206"/>
      <c r="H1167" s="206"/>
      <c r="I1167" s="206"/>
      <c r="J1167" s="206"/>
    </row>
    <row r="1168" spans="2:10">
      <c r="B1168" s="206"/>
      <c r="C1168" s="206"/>
      <c r="D1168" s="206"/>
      <c r="E1168" s="206"/>
      <c r="F1168" s="206"/>
      <c r="G1168" s="206"/>
      <c r="H1168" s="206"/>
      <c r="I1168" s="206"/>
      <c r="J1168" s="206"/>
    </row>
    <row r="1169" spans="2:10">
      <c r="B1169" s="206"/>
      <c r="C1169" s="206"/>
      <c r="D1169" s="206"/>
      <c r="E1169" s="206"/>
      <c r="F1169" s="206"/>
      <c r="G1169" s="206"/>
      <c r="H1169" s="206"/>
      <c r="I1169" s="206"/>
      <c r="J1169" s="206"/>
    </row>
    <row r="1170" spans="2:10">
      <c r="B1170" s="206"/>
      <c r="C1170" s="206"/>
      <c r="D1170" s="206"/>
      <c r="E1170" s="206"/>
      <c r="F1170" s="206"/>
      <c r="G1170" s="206"/>
      <c r="H1170" s="206"/>
      <c r="I1170" s="206"/>
      <c r="J1170" s="206"/>
    </row>
    <row r="1171" spans="2:10">
      <c r="B1171" s="206"/>
      <c r="C1171" s="206"/>
      <c r="D1171" s="206"/>
      <c r="E1171" s="206"/>
      <c r="F1171" s="206"/>
      <c r="G1171" s="206"/>
      <c r="H1171" s="206"/>
      <c r="I1171" s="206"/>
      <c r="J1171" s="206"/>
    </row>
    <row r="1172" spans="2:10">
      <c r="B1172" s="206"/>
      <c r="C1172" s="206"/>
      <c r="D1172" s="206"/>
      <c r="E1172" s="206"/>
      <c r="F1172" s="206"/>
      <c r="G1172" s="206"/>
      <c r="H1172" s="206"/>
      <c r="I1172" s="206"/>
      <c r="J1172" s="206"/>
    </row>
    <row r="1173" spans="2:10">
      <c r="B1173" s="206"/>
      <c r="C1173" s="206"/>
      <c r="D1173" s="206"/>
      <c r="E1173" s="206"/>
      <c r="F1173" s="206"/>
      <c r="G1173" s="206"/>
      <c r="H1173" s="206"/>
      <c r="I1173" s="206"/>
      <c r="J1173" s="206"/>
    </row>
    <row r="1174" spans="2:10">
      <c r="B1174" s="206"/>
      <c r="C1174" s="206"/>
      <c r="D1174" s="206"/>
      <c r="E1174" s="206"/>
      <c r="F1174" s="206"/>
      <c r="G1174" s="206"/>
      <c r="H1174" s="206"/>
      <c r="I1174" s="206"/>
      <c r="J1174" s="206"/>
    </row>
    <row r="1175" spans="2:10">
      <c r="B1175" s="206"/>
      <c r="C1175" s="206"/>
      <c r="D1175" s="206"/>
      <c r="E1175" s="206"/>
      <c r="F1175" s="206"/>
      <c r="G1175" s="206"/>
      <c r="H1175" s="206"/>
      <c r="I1175" s="206"/>
      <c r="J1175" s="206"/>
    </row>
    <row r="1176" spans="2:10">
      <c r="B1176" s="206"/>
      <c r="C1176" s="206"/>
      <c r="D1176" s="206"/>
      <c r="E1176" s="206"/>
      <c r="F1176" s="206"/>
      <c r="G1176" s="206"/>
      <c r="H1176" s="206"/>
      <c r="I1176" s="206"/>
      <c r="J1176" s="206"/>
    </row>
    <row r="1177" spans="2:10">
      <c r="B1177" s="206"/>
      <c r="C1177" s="206"/>
      <c r="D1177" s="206"/>
      <c r="E1177" s="206"/>
      <c r="F1177" s="206"/>
      <c r="G1177" s="206"/>
      <c r="H1177" s="206"/>
      <c r="I1177" s="206"/>
      <c r="J1177" s="206"/>
    </row>
    <row r="1178" spans="2:10">
      <c r="B1178" s="206"/>
      <c r="C1178" s="206"/>
      <c r="D1178" s="206"/>
      <c r="E1178" s="206"/>
      <c r="F1178" s="206"/>
      <c r="G1178" s="206"/>
      <c r="H1178" s="206"/>
      <c r="I1178" s="206"/>
      <c r="J1178" s="206"/>
    </row>
    <row r="1179" spans="2:10">
      <c r="B1179" s="206"/>
      <c r="C1179" s="206"/>
      <c r="D1179" s="206"/>
      <c r="E1179" s="206"/>
      <c r="F1179" s="206"/>
      <c r="G1179" s="206"/>
      <c r="H1179" s="206"/>
      <c r="I1179" s="206"/>
      <c r="J1179" s="206"/>
    </row>
    <row r="1180" spans="2:10">
      <c r="B1180" s="206"/>
      <c r="C1180" s="206"/>
      <c r="D1180" s="206"/>
      <c r="E1180" s="206"/>
      <c r="F1180" s="206"/>
      <c r="G1180" s="206"/>
      <c r="H1180" s="206"/>
      <c r="I1180" s="206"/>
      <c r="J1180" s="206"/>
    </row>
    <row r="1181" spans="2:10">
      <c r="B1181" s="206"/>
      <c r="C1181" s="206"/>
      <c r="D1181" s="206"/>
      <c r="E1181" s="206"/>
      <c r="F1181" s="206"/>
      <c r="G1181" s="206"/>
      <c r="H1181" s="206"/>
      <c r="I1181" s="206"/>
      <c r="J1181" s="206"/>
    </row>
    <row r="1182" spans="2:10">
      <c r="B1182" s="206"/>
      <c r="C1182" s="206"/>
      <c r="D1182" s="206"/>
      <c r="E1182" s="206"/>
      <c r="F1182" s="206"/>
      <c r="G1182" s="206"/>
      <c r="H1182" s="206"/>
      <c r="I1182" s="206"/>
      <c r="J1182" s="206"/>
    </row>
    <row r="1183" spans="2:10">
      <c r="B1183" s="206"/>
      <c r="C1183" s="206"/>
      <c r="D1183" s="206"/>
      <c r="E1183" s="206"/>
      <c r="F1183" s="206"/>
      <c r="G1183" s="206"/>
      <c r="H1183" s="206"/>
      <c r="I1183" s="206"/>
      <c r="J1183" s="206"/>
    </row>
    <row r="1184" spans="2:10">
      <c r="B1184" s="206"/>
      <c r="C1184" s="206"/>
      <c r="D1184" s="206"/>
      <c r="E1184" s="206"/>
      <c r="F1184" s="206"/>
      <c r="G1184" s="206"/>
      <c r="H1184" s="206"/>
      <c r="I1184" s="206"/>
      <c r="J1184" s="206"/>
    </row>
    <row r="1185" spans="2:10">
      <c r="B1185" s="206"/>
      <c r="C1185" s="206"/>
      <c r="D1185" s="206"/>
      <c r="E1185" s="206"/>
      <c r="F1185" s="206"/>
      <c r="G1185" s="206"/>
      <c r="H1185" s="206"/>
      <c r="I1185" s="206"/>
      <c r="J1185" s="206"/>
    </row>
    <row r="1186" spans="2:10">
      <c r="B1186" s="206"/>
      <c r="C1186" s="206"/>
      <c r="D1186" s="206"/>
      <c r="E1186" s="206"/>
      <c r="F1186" s="206"/>
      <c r="G1186" s="206"/>
      <c r="H1186" s="206"/>
      <c r="I1186" s="206"/>
      <c r="J1186" s="206"/>
    </row>
    <row r="1187" spans="2:10">
      <c r="B1187" s="206"/>
      <c r="C1187" s="206"/>
      <c r="D1187" s="206"/>
      <c r="E1187" s="206"/>
      <c r="F1187" s="206"/>
      <c r="G1187" s="206"/>
      <c r="H1187" s="206"/>
      <c r="I1187" s="206"/>
      <c r="J1187" s="206"/>
    </row>
    <row r="1188" spans="2:10">
      <c r="B1188" s="206"/>
      <c r="C1188" s="206"/>
      <c r="D1188" s="206"/>
      <c r="E1188" s="206"/>
      <c r="F1188" s="206"/>
      <c r="G1188" s="206"/>
      <c r="H1188" s="206"/>
      <c r="I1188" s="206"/>
      <c r="J1188" s="206"/>
    </row>
    <row r="1189" spans="2:10">
      <c r="B1189" s="206"/>
      <c r="C1189" s="206"/>
      <c r="D1189" s="206"/>
      <c r="E1189" s="206"/>
      <c r="F1189" s="206"/>
      <c r="G1189" s="206"/>
      <c r="H1189" s="206"/>
      <c r="I1189" s="206"/>
      <c r="J1189" s="206"/>
    </row>
    <row r="1190" spans="2:10">
      <c r="B1190" s="206"/>
      <c r="C1190" s="206"/>
      <c r="D1190" s="206"/>
      <c r="E1190" s="206"/>
      <c r="F1190" s="206"/>
      <c r="G1190" s="206"/>
      <c r="H1190" s="206"/>
      <c r="I1190" s="206"/>
      <c r="J1190" s="206"/>
    </row>
    <row r="1191" spans="2:10">
      <c r="B1191" s="206"/>
      <c r="C1191" s="206"/>
      <c r="D1191" s="206"/>
      <c r="E1191" s="206"/>
      <c r="F1191" s="206"/>
      <c r="G1191" s="206"/>
      <c r="H1191" s="206"/>
      <c r="I1191" s="206"/>
      <c r="J1191" s="206"/>
    </row>
    <row r="1192" spans="2:10">
      <c r="B1192" s="206"/>
      <c r="C1192" s="206"/>
      <c r="D1192" s="206"/>
      <c r="E1192" s="206"/>
      <c r="F1192" s="206"/>
      <c r="G1192" s="206"/>
      <c r="H1192" s="206"/>
      <c r="I1192" s="206"/>
      <c r="J1192" s="206"/>
    </row>
    <row r="1193" spans="2:10">
      <c r="B1193" s="206"/>
      <c r="C1193" s="206"/>
      <c r="D1193" s="206"/>
      <c r="E1193" s="206"/>
      <c r="F1193" s="206"/>
      <c r="G1193" s="206"/>
      <c r="H1193" s="206"/>
      <c r="I1193" s="206"/>
      <c r="J1193" s="206"/>
    </row>
    <row r="1194" spans="2:10">
      <c r="B1194" s="206"/>
      <c r="C1194" s="206"/>
      <c r="D1194" s="206"/>
      <c r="E1194" s="206"/>
      <c r="F1194" s="206"/>
      <c r="G1194" s="206"/>
      <c r="H1194" s="206"/>
      <c r="I1194" s="206"/>
      <c r="J1194" s="206"/>
    </row>
    <row r="1195" spans="2:10">
      <c r="B1195" s="206"/>
      <c r="C1195" s="206"/>
      <c r="D1195" s="206"/>
      <c r="E1195" s="206"/>
      <c r="F1195" s="206"/>
      <c r="G1195" s="206"/>
      <c r="H1195" s="206"/>
      <c r="I1195" s="206"/>
      <c r="J1195" s="206"/>
    </row>
    <row r="1196" spans="2:10">
      <c r="B1196" s="206"/>
      <c r="C1196" s="206"/>
      <c r="D1196" s="206"/>
      <c r="E1196" s="206"/>
      <c r="F1196" s="206"/>
      <c r="G1196" s="206"/>
      <c r="H1196" s="206"/>
      <c r="I1196" s="206"/>
      <c r="J1196" s="206"/>
    </row>
    <row r="1197" spans="2:10">
      <c r="B1197" s="206"/>
      <c r="C1197" s="206"/>
      <c r="D1197" s="206"/>
      <c r="E1197" s="206"/>
      <c r="F1197" s="206"/>
      <c r="G1197" s="206"/>
      <c r="H1197" s="206"/>
      <c r="I1197" s="206"/>
      <c r="J1197" s="206"/>
    </row>
    <row r="1198" spans="2:10">
      <c r="B1198" s="206"/>
      <c r="C1198" s="206"/>
      <c r="D1198" s="206"/>
      <c r="E1198" s="206"/>
      <c r="F1198" s="206"/>
      <c r="G1198" s="206"/>
      <c r="H1198" s="206"/>
      <c r="I1198" s="206"/>
      <c r="J1198" s="206"/>
    </row>
    <row r="1199" spans="2:10">
      <c r="B1199" s="206"/>
      <c r="C1199" s="206"/>
      <c r="D1199" s="206"/>
      <c r="E1199" s="206"/>
      <c r="F1199" s="206"/>
      <c r="G1199" s="206"/>
      <c r="H1199" s="206"/>
      <c r="I1199" s="206"/>
      <c r="J1199" s="206"/>
    </row>
    <row r="1200" spans="2:10">
      <c r="B1200" s="206"/>
      <c r="C1200" s="206"/>
      <c r="D1200" s="206"/>
      <c r="E1200" s="206"/>
      <c r="F1200" s="206"/>
      <c r="G1200" s="206"/>
      <c r="H1200" s="206"/>
      <c r="I1200" s="206"/>
      <c r="J1200" s="206"/>
    </row>
    <row r="1201" spans="2:10">
      <c r="B1201" s="206"/>
      <c r="C1201" s="206"/>
      <c r="D1201" s="206"/>
      <c r="E1201" s="206"/>
      <c r="F1201" s="206"/>
      <c r="G1201" s="206"/>
      <c r="H1201" s="206"/>
      <c r="I1201" s="206"/>
      <c r="J1201" s="206"/>
    </row>
    <row r="1202" spans="2:10">
      <c r="B1202" s="206"/>
      <c r="C1202" s="206"/>
      <c r="D1202" s="206"/>
      <c r="E1202" s="206"/>
      <c r="F1202" s="206"/>
      <c r="G1202" s="206"/>
      <c r="H1202" s="206"/>
      <c r="I1202" s="206"/>
      <c r="J1202" s="206"/>
    </row>
    <row r="1203" spans="2:10">
      <c r="B1203" s="206"/>
      <c r="C1203" s="206"/>
      <c r="D1203" s="206"/>
      <c r="E1203" s="206"/>
      <c r="F1203" s="206"/>
      <c r="G1203" s="206"/>
      <c r="H1203" s="206"/>
      <c r="I1203" s="206"/>
      <c r="J1203" s="206"/>
    </row>
    <row r="1204" spans="2:10">
      <c r="B1204" s="206"/>
      <c r="C1204" s="206"/>
      <c r="D1204" s="206"/>
      <c r="E1204" s="206"/>
      <c r="F1204" s="206"/>
      <c r="G1204" s="206"/>
      <c r="H1204" s="206"/>
      <c r="I1204" s="206"/>
      <c r="J1204" s="206"/>
    </row>
    <row r="1205" spans="2:10">
      <c r="B1205" s="206"/>
      <c r="C1205" s="206"/>
      <c r="D1205" s="206"/>
      <c r="E1205" s="206"/>
      <c r="F1205" s="206"/>
      <c r="G1205" s="206"/>
      <c r="H1205" s="206"/>
      <c r="I1205" s="206"/>
      <c r="J1205" s="206"/>
    </row>
    <row r="1206" spans="2:10">
      <c r="B1206" s="206"/>
      <c r="C1206" s="206"/>
      <c r="D1206" s="206"/>
      <c r="E1206" s="206"/>
      <c r="F1206" s="206"/>
      <c r="G1206" s="206"/>
      <c r="H1206" s="206"/>
      <c r="I1206" s="206"/>
      <c r="J1206" s="206"/>
    </row>
    <row r="1207" spans="2:10">
      <c r="B1207" s="206"/>
      <c r="C1207" s="206"/>
      <c r="D1207" s="206"/>
      <c r="E1207" s="206"/>
      <c r="F1207" s="206"/>
      <c r="G1207" s="206"/>
      <c r="H1207" s="206"/>
      <c r="I1207" s="206"/>
      <c r="J1207" s="206"/>
    </row>
    <row r="1208" spans="2:10">
      <c r="B1208" s="206"/>
      <c r="C1208" s="206"/>
      <c r="D1208" s="206"/>
      <c r="E1208" s="206"/>
      <c r="F1208" s="206"/>
      <c r="G1208" s="206"/>
      <c r="H1208" s="206"/>
      <c r="I1208" s="206"/>
      <c r="J1208" s="206"/>
    </row>
    <row r="1209" spans="2:10">
      <c r="B1209" s="206"/>
      <c r="C1209" s="206"/>
      <c r="D1209" s="206"/>
      <c r="E1209" s="206"/>
      <c r="F1209" s="206"/>
      <c r="G1209" s="206"/>
      <c r="H1209" s="206"/>
      <c r="I1209" s="206"/>
      <c r="J1209" s="206"/>
    </row>
    <row r="1210" spans="2:10">
      <c r="B1210" s="206"/>
      <c r="C1210" s="206"/>
      <c r="D1210" s="206"/>
      <c r="E1210" s="206"/>
      <c r="F1210" s="206"/>
      <c r="G1210" s="206"/>
      <c r="H1210" s="206"/>
      <c r="I1210" s="206"/>
      <c r="J1210" s="206"/>
    </row>
    <row r="1211" spans="2:10">
      <c r="B1211" s="206"/>
      <c r="C1211" s="206"/>
      <c r="D1211" s="206"/>
      <c r="E1211" s="206"/>
      <c r="F1211" s="206"/>
      <c r="G1211" s="206"/>
      <c r="H1211" s="206"/>
      <c r="I1211" s="206"/>
      <c r="J1211" s="206"/>
    </row>
    <row r="1212" spans="2:10">
      <c r="B1212" s="206"/>
      <c r="C1212" s="206"/>
      <c r="D1212" s="206"/>
      <c r="E1212" s="206"/>
      <c r="F1212" s="206"/>
      <c r="G1212" s="206"/>
      <c r="H1212" s="206"/>
      <c r="I1212" s="206"/>
      <c r="J1212" s="206"/>
    </row>
    <row r="1213" spans="2:10">
      <c r="B1213" s="206"/>
      <c r="C1213" s="206"/>
      <c r="D1213" s="206"/>
      <c r="E1213" s="206"/>
      <c r="F1213" s="206"/>
      <c r="G1213" s="206"/>
      <c r="H1213" s="206"/>
      <c r="I1213" s="206"/>
      <c r="J1213" s="206"/>
    </row>
    <row r="1214" spans="2:10">
      <c r="B1214" s="206"/>
      <c r="C1214" s="206"/>
      <c r="D1214" s="206"/>
      <c r="E1214" s="206"/>
      <c r="F1214" s="206"/>
      <c r="G1214" s="206"/>
      <c r="H1214" s="206"/>
      <c r="I1214" s="206"/>
      <c r="J1214" s="206"/>
    </row>
    <row r="1215" spans="2:10">
      <c r="B1215" s="206"/>
      <c r="C1215" s="206"/>
      <c r="D1215" s="206"/>
      <c r="E1215" s="206"/>
      <c r="F1215" s="206"/>
      <c r="G1215" s="206"/>
      <c r="H1215" s="206"/>
      <c r="I1215" s="206"/>
      <c r="J1215" s="206"/>
    </row>
    <row r="1216" spans="2:10">
      <c r="B1216" s="206"/>
      <c r="C1216" s="206"/>
      <c r="D1216" s="206"/>
      <c r="E1216" s="206"/>
      <c r="F1216" s="206"/>
      <c r="G1216" s="206"/>
      <c r="H1216" s="206"/>
      <c r="I1216" s="206"/>
      <c r="J1216" s="206"/>
    </row>
    <row r="1217" spans="2:10">
      <c r="B1217" s="206"/>
      <c r="C1217" s="206"/>
      <c r="D1217" s="206"/>
      <c r="E1217" s="206"/>
      <c r="F1217" s="206"/>
      <c r="G1217" s="206"/>
      <c r="H1217" s="206"/>
      <c r="I1217" s="206"/>
      <c r="J1217" s="206"/>
    </row>
    <row r="1218" spans="2:10">
      <c r="B1218" s="206"/>
      <c r="C1218" s="206"/>
      <c r="D1218" s="206"/>
      <c r="E1218" s="206"/>
      <c r="F1218" s="206"/>
      <c r="G1218" s="206"/>
      <c r="H1218" s="206"/>
      <c r="I1218" s="206"/>
      <c r="J1218" s="206"/>
    </row>
    <row r="1219" spans="2:10">
      <c r="B1219" s="206"/>
      <c r="C1219" s="206"/>
      <c r="D1219" s="206"/>
      <c r="E1219" s="206"/>
      <c r="F1219" s="206"/>
      <c r="G1219" s="206"/>
      <c r="H1219" s="206"/>
      <c r="I1219" s="206"/>
      <c r="J1219" s="206"/>
    </row>
    <row r="1220" spans="2:10">
      <c r="B1220" s="206"/>
      <c r="C1220" s="206"/>
      <c r="D1220" s="206"/>
      <c r="E1220" s="206"/>
      <c r="F1220" s="206"/>
      <c r="G1220" s="206"/>
      <c r="H1220" s="206"/>
      <c r="I1220" s="206"/>
      <c r="J1220" s="206"/>
    </row>
    <row r="1221" spans="2:10">
      <c r="B1221" s="206"/>
      <c r="C1221" s="206"/>
      <c r="D1221" s="206"/>
      <c r="E1221" s="206"/>
      <c r="F1221" s="206"/>
      <c r="G1221" s="206"/>
      <c r="H1221" s="206"/>
      <c r="I1221" s="206"/>
      <c r="J1221" s="206"/>
    </row>
    <row r="1222" spans="2:10">
      <c r="B1222" s="206"/>
      <c r="C1222" s="206"/>
      <c r="D1222" s="206"/>
      <c r="E1222" s="206"/>
      <c r="F1222" s="206"/>
      <c r="G1222" s="206"/>
      <c r="H1222" s="206"/>
      <c r="I1222" s="206"/>
      <c r="J1222" s="206"/>
    </row>
    <row r="1223" spans="2:10">
      <c r="B1223" s="206"/>
      <c r="C1223" s="206"/>
      <c r="D1223" s="206"/>
      <c r="E1223" s="206"/>
      <c r="F1223" s="206"/>
      <c r="G1223" s="206"/>
      <c r="H1223" s="206"/>
      <c r="I1223" s="206"/>
      <c r="J1223" s="206"/>
    </row>
    <row r="1224" spans="2:10">
      <c r="B1224" s="206"/>
      <c r="C1224" s="206"/>
      <c r="D1224" s="206"/>
      <c r="E1224" s="206"/>
      <c r="F1224" s="206"/>
      <c r="G1224" s="206"/>
      <c r="H1224" s="206"/>
      <c r="I1224" s="206"/>
      <c r="J1224" s="206"/>
    </row>
    <row r="1225" spans="2:10">
      <c r="B1225" s="206"/>
      <c r="C1225" s="206"/>
      <c r="D1225" s="206"/>
      <c r="E1225" s="206"/>
      <c r="F1225" s="206"/>
      <c r="G1225" s="206"/>
      <c r="H1225" s="206"/>
      <c r="I1225" s="206"/>
      <c r="J1225" s="206"/>
    </row>
    <row r="1226" spans="2:10">
      <c r="B1226" s="206"/>
      <c r="C1226" s="206"/>
      <c r="D1226" s="206"/>
      <c r="E1226" s="206"/>
      <c r="F1226" s="206"/>
      <c r="G1226" s="206"/>
      <c r="H1226" s="206"/>
      <c r="I1226" s="206"/>
      <c r="J1226" s="206"/>
    </row>
    <row r="1227" spans="2:10">
      <c r="B1227" s="206"/>
      <c r="C1227" s="206"/>
      <c r="D1227" s="206"/>
      <c r="E1227" s="206"/>
      <c r="F1227" s="206"/>
      <c r="G1227" s="206"/>
      <c r="H1227" s="206"/>
      <c r="I1227" s="206"/>
      <c r="J1227" s="206"/>
    </row>
    <row r="1228" spans="2:10">
      <c r="B1228" s="206"/>
      <c r="C1228" s="206"/>
      <c r="D1228" s="206"/>
      <c r="E1228" s="206"/>
      <c r="F1228" s="206"/>
      <c r="G1228" s="206"/>
      <c r="H1228" s="206"/>
      <c r="I1228" s="206"/>
      <c r="J1228" s="206"/>
    </row>
    <row r="1229" spans="2:10">
      <c r="B1229" s="206"/>
      <c r="C1229" s="206"/>
      <c r="D1229" s="206"/>
      <c r="E1229" s="206"/>
      <c r="F1229" s="206"/>
      <c r="G1229" s="206"/>
      <c r="H1229" s="206"/>
      <c r="I1229" s="206"/>
      <c r="J1229" s="206"/>
    </row>
    <row r="1230" spans="2:10">
      <c r="B1230" s="206"/>
      <c r="C1230" s="206"/>
      <c r="D1230" s="206"/>
      <c r="E1230" s="206"/>
      <c r="F1230" s="206"/>
      <c r="G1230" s="206"/>
      <c r="H1230" s="206"/>
      <c r="I1230" s="206"/>
      <c r="J1230" s="206"/>
    </row>
    <row r="1231" spans="2:10">
      <c r="B1231" s="206"/>
      <c r="C1231" s="206"/>
      <c r="D1231" s="206"/>
      <c r="E1231" s="206"/>
      <c r="F1231" s="206"/>
      <c r="G1231" s="206"/>
      <c r="H1231" s="206"/>
      <c r="I1231" s="206"/>
      <c r="J1231" s="206"/>
    </row>
    <row r="1232" spans="2:10">
      <c r="B1232" s="206"/>
      <c r="C1232" s="206"/>
      <c r="D1232" s="206"/>
      <c r="E1232" s="206"/>
      <c r="F1232" s="206"/>
      <c r="G1232" s="206"/>
      <c r="H1232" s="206"/>
      <c r="I1232" s="206"/>
      <c r="J1232" s="206"/>
    </row>
    <row r="1233" spans="2:10">
      <c r="B1233" s="206"/>
      <c r="C1233" s="206"/>
      <c r="D1233" s="206"/>
      <c r="E1233" s="206"/>
      <c r="F1233" s="206"/>
      <c r="G1233" s="206"/>
      <c r="H1233" s="206"/>
      <c r="I1233" s="206"/>
      <c r="J1233" s="206"/>
    </row>
    <row r="1234" spans="2:10">
      <c r="B1234" s="206"/>
      <c r="C1234" s="206"/>
      <c r="D1234" s="206"/>
      <c r="E1234" s="206"/>
      <c r="F1234" s="206"/>
      <c r="G1234" s="206"/>
      <c r="H1234" s="206"/>
      <c r="I1234" s="206"/>
      <c r="J1234" s="206"/>
    </row>
    <row r="1235" spans="2:10">
      <c r="B1235" s="206"/>
      <c r="C1235" s="206"/>
      <c r="D1235" s="206"/>
      <c r="E1235" s="206"/>
      <c r="F1235" s="206"/>
      <c r="G1235" s="206"/>
      <c r="H1235" s="206"/>
      <c r="I1235" s="206"/>
      <c r="J1235" s="206"/>
    </row>
    <row r="1236" spans="2:10">
      <c r="B1236" s="206"/>
      <c r="C1236" s="206"/>
      <c r="D1236" s="206"/>
      <c r="E1236" s="206"/>
      <c r="F1236" s="206"/>
      <c r="G1236" s="206"/>
      <c r="H1236" s="206"/>
      <c r="I1236" s="206"/>
      <c r="J1236" s="206"/>
    </row>
    <row r="1237" spans="2:10">
      <c r="B1237" s="206"/>
      <c r="C1237" s="206"/>
      <c r="D1237" s="206"/>
      <c r="E1237" s="206"/>
      <c r="F1237" s="206"/>
      <c r="G1237" s="206"/>
      <c r="H1237" s="206"/>
      <c r="I1237" s="206"/>
      <c r="J1237" s="206"/>
    </row>
    <row r="1238" spans="2:10">
      <c r="B1238" s="206"/>
      <c r="C1238" s="206"/>
      <c r="D1238" s="206"/>
      <c r="E1238" s="206"/>
      <c r="F1238" s="206"/>
      <c r="G1238" s="206"/>
      <c r="H1238" s="206"/>
      <c r="I1238" s="206"/>
      <c r="J1238" s="206"/>
    </row>
    <row r="1239" spans="2:10">
      <c r="B1239" s="206"/>
      <c r="C1239" s="206"/>
      <c r="D1239" s="206"/>
      <c r="E1239" s="206"/>
      <c r="F1239" s="206"/>
      <c r="G1239" s="206"/>
      <c r="H1239" s="206"/>
      <c r="I1239" s="206"/>
      <c r="J1239" s="206"/>
    </row>
    <row r="1240" spans="2:10">
      <c r="B1240" s="206"/>
      <c r="C1240" s="206"/>
      <c r="D1240" s="206"/>
      <c r="E1240" s="206"/>
      <c r="F1240" s="206"/>
      <c r="G1240" s="206"/>
      <c r="H1240" s="206"/>
      <c r="I1240" s="206"/>
      <c r="J1240" s="206"/>
    </row>
    <row r="1241" spans="2:10">
      <c r="B1241" s="206"/>
      <c r="C1241" s="206"/>
      <c r="D1241" s="206"/>
      <c r="E1241" s="206"/>
      <c r="F1241" s="206"/>
      <c r="G1241" s="206"/>
      <c r="H1241" s="206"/>
      <c r="I1241" s="206"/>
      <c r="J1241" s="206"/>
    </row>
    <row r="1242" spans="2:10">
      <c r="B1242" s="206"/>
      <c r="C1242" s="206"/>
      <c r="D1242" s="206"/>
      <c r="E1242" s="206"/>
      <c r="F1242" s="206"/>
      <c r="G1242" s="206"/>
      <c r="H1242" s="206"/>
      <c r="I1242" s="206"/>
      <c r="J1242" s="206"/>
    </row>
    <row r="1243" spans="2:10">
      <c r="B1243" s="206"/>
      <c r="C1243" s="206"/>
      <c r="D1243" s="206"/>
      <c r="E1243" s="206"/>
      <c r="F1243" s="206"/>
      <c r="G1243" s="206"/>
      <c r="H1243" s="206"/>
      <c r="I1243" s="206"/>
      <c r="J1243" s="206"/>
    </row>
    <row r="1244" spans="2:10">
      <c r="B1244" s="206"/>
      <c r="C1244" s="206"/>
      <c r="D1244" s="206"/>
      <c r="E1244" s="206"/>
      <c r="F1244" s="206"/>
      <c r="G1244" s="206"/>
      <c r="H1244" s="206"/>
      <c r="I1244" s="206"/>
      <c r="J1244" s="206"/>
    </row>
    <row r="1245" spans="2:10">
      <c r="B1245" s="206"/>
      <c r="C1245" s="206"/>
      <c r="D1245" s="206"/>
      <c r="E1245" s="206"/>
      <c r="F1245" s="206"/>
      <c r="G1245" s="206"/>
      <c r="H1245" s="206"/>
      <c r="I1245" s="206"/>
      <c r="J1245" s="206"/>
    </row>
    <row r="1246" spans="2:10">
      <c r="B1246" s="206"/>
      <c r="C1246" s="206"/>
      <c r="D1246" s="206"/>
      <c r="E1246" s="206"/>
      <c r="F1246" s="206"/>
      <c r="G1246" s="206"/>
      <c r="H1246" s="206"/>
      <c r="I1246" s="206"/>
      <c r="J1246" s="206"/>
    </row>
    <row r="1247" spans="2:10">
      <c r="B1247" s="206"/>
      <c r="C1247" s="206"/>
      <c r="D1247" s="206"/>
      <c r="E1247" s="206"/>
      <c r="F1247" s="206"/>
      <c r="G1247" s="206"/>
      <c r="H1247" s="206"/>
      <c r="I1247" s="206"/>
      <c r="J1247" s="206"/>
    </row>
    <row r="1248" spans="2:10">
      <c r="B1248" s="206"/>
      <c r="C1248" s="206"/>
      <c r="D1248" s="206"/>
      <c r="E1248" s="206"/>
      <c r="F1248" s="206"/>
      <c r="G1248" s="206"/>
      <c r="H1248" s="206"/>
      <c r="I1248" s="206"/>
      <c r="J1248" s="206"/>
    </row>
    <row r="1249" spans="2:10">
      <c r="B1249" s="206"/>
      <c r="C1249" s="206"/>
      <c r="D1249" s="206"/>
      <c r="E1249" s="206"/>
      <c r="F1249" s="206"/>
      <c r="G1249" s="206"/>
      <c r="H1249" s="206"/>
      <c r="I1249" s="206"/>
      <c r="J1249" s="206"/>
    </row>
    <row r="1250" spans="2:10">
      <c r="B1250" s="206"/>
      <c r="C1250" s="206"/>
      <c r="D1250" s="206"/>
      <c r="E1250" s="206"/>
      <c r="F1250" s="206"/>
      <c r="G1250" s="206"/>
      <c r="H1250" s="206"/>
      <c r="I1250" s="206"/>
      <c r="J1250" s="206"/>
    </row>
    <row r="1251" spans="2:10">
      <c r="B1251" s="206"/>
      <c r="C1251" s="206"/>
      <c r="D1251" s="206"/>
      <c r="E1251" s="206"/>
      <c r="F1251" s="206"/>
      <c r="G1251" s="206"/>
      <c r="H1251" s="206"/>
      <c r="I1251" s="206"/>
      <c r="J1251" s="206"/>
    </row>
    <row r="1252" spans="2:10">
      <c r="B1252" s="206"/>
      <c r="C1252" s="206"/>
      <c r="D1252" s="206"/>
      <c r="E1252" s="206"/>
      <c r="F1252" s="206"/>
      <c r="G1252" s="206"/>
      <c r="H1252" s="206"/>
      <c r="I1252" s="206"/>
      <c r="J1252" s="206"/>
    </row>
    <row r="1253" spans="2:10">
      <c r="B1253" s="206"/>
      <c r="C1253" s="206"/>
      <c r="D1253" s="206"/>
      <c r="E1253" s="206"/>
      <c r="F1253" s="206"/>
      <c r="G1253" s="206"/>
      <c r="H1253" s="206"/>
      <c r="I1253" s="206"/>
      <c r="J1253" s="206"/>
    </row>
    <row r="1254" spans="2:10">
      <c r="B1254" s="206"/>
      <c r="C1254" s="206"/>
      <c r="D1254" s="206"/>
      <c r="E1254" s="206"/>
      <c r="F1254" s="206"/>
      <c r="G1254" s="206"/>
      <c r="H1254" s="206"/>
      <c r="I1254" s="206"/>
      <c r="J1254" s="206"/>
    </row>
    <row r="1255" spans="2:10">
      <c r="B1255" s="206"/>
      <c r="C1255" s="206"/>
      <c r="D1255" s="206"/>
      <c r="E1255" s="206"/>
      <c r="F1255" s="206"/>
      <c r="G1255" s="206"/>
      <c r="H1255" s="206"/>
      <c r="I1255" s="206"/>
      <c r="J1255" s="206"/>
    </row>
    <row r="1256" spans="2:10">
      <c r="B1256" s="206"/>
      <c r="C1256" s="206"/>
      <c r="D1256" s="206"/>
      <c r="E1256" s="206"/>
      <c r="F1256" s="206"/>
      <c r="G1256" s="206"/>
      <c r="H1256" s="206"/>
      <c r="I1256" s="206"/>
      <c r="J1256" s="206"/>
    </row>
    <row r="1257" spans="2:10">
      <c r="B1257" s="206"/>
      <c r="C1257" s="206"/>
      <c r="D1257" s="206"/>
      <c r="E1257" s="206"/>
      <c r="F1257" s="206"/>
      <c r="G1257" s="206"/>
      <c r="H1257" s="206"/>
      <c r="I1257" s="206"/>
      <c r="J1257" s="206"/>
    </row>
    <row r="1258" spans="2:10">
      <c r="B1258" s="206"/>
      <c r="C1258" s="206"/>
      <c r="D1258" s="206"/>
      <c r="E1258" s="206"/>
      <c r="F1258" s="206"/>
      <c r="G1258" s="206"/>
      <c r="H1258" s="206"/>
      <c r="I1258" s="206"/>
      <c r="J1258" s="206"/>
    </row>
    <row r="1259" spans="2:10">
      <c r="B1259" s="206"/>
      <c r="C1259" s="206"/>
      <c r="D1259" s="206"/>
      <c r="E1259" s="206"/>
      <c r="F1259" s="206"/>
      <c r="G1259" s="206"/>
      <c r="H1259" s="206"/>
      <c r="I1259" s="206"/>
      <c r="J1259" s="206"/>
    </row>
    <row r="1260" spans="2:10">
      <c r="B1260" s="206"/>
      <c r="C1260" s="206"/>
      <c r="D1260" s="206"/>
      <c r="E1260" s="206"/>
      <c r="F1260" s="206"/>
      <c r="G1260" s="206"/>
      <c r="H1260" s="206"/>
      <c r="I1260" s="206"/>
      <c r="J1260" s="206"/>
    </row>
    <row r="1261" spans="2:10">
      <c r="B1261" s="206"/>
      <c r="C1261" s="206"/>
      <c r="D1261" s="206"/>
      <c r="E1261" s="206"/>
      <c r="F1261" s="206"/>
      <c r="G1261" s="206"/>
      <c r="H1261" s="206"/>
      <c r="I1261" s="206"/>
      <c r="J1261" s="206"/>
    </row>
    <row r="1262" spans="2:10">
      <c r="B1262" s="206"/>
      <c r="C1262" s="206"/>
      <c r="D1262" s="206"/>
      <c r="E1262" s="206"/>
      <c r="F1262" s="206"/>
      <c r="G1262" s="206"/>
      <c r="H1262" s="206"/>
      <c r="I1262" s="206"/>
      <c r="J1262" s="206"/>
    </row>
    <row r="1263" spans="2:10">
      <c r="B1263" s="206"/>
      <c r="C1263" s="206"/>
      <c r="D1263" s="206"/>
      <c r="E1263" s="206"/>
      <c r="F1263" s="206"/>
      <c r="G1263" s="206"/>
      <c r="H1263" s="206"/>
      <c r="I1263" s="206"/>
      <c r="J1263" s="206"/>
    </row>
    <row r="1264" spans="2:10">
      <c r="B1264" s="206"/>
      <c r="C1264" s="206"/>
      <c r="D1264" s="206"/>
      <c r="E1264" s="206"/>
      <c r="F1264" s="206"/>
      <c r="G1264" s="206"/>
      <c r="H1264" s="206"/>
      <c r="I1264" s="206"/>
      <c r="J1264" s="206"/>
    </row>
    <row r="1265" spans="2:10">
      <c r="B1265" s="206"/>
      <c r="C1265" s="206"/>
      <c r="D1265" s="206"/>
      <c r="E1265" s="206"/>
      <c r="F1265" s="206"/>
      <c r="G1265" s="206"/>
      <c r="H1265" s="206"/>
      <c r="I1265" s="206"/>
      <c r="J1265" s="206"/>
    </row>
    <row r="1266" spans="2:10">
      <c r="B1266" s="206"/>
      <c r="C1266" s="206"/>
      <c r="D1266" s="206"/>
      <c r="E1266" s="206"/>
      <c r="F1266" s="206"/>
      <c r="G1266" s="206"/>
      <c r="H1266" s="206"/>
      <c r="I1266" s="206"/>
      <c r="J1266" s="206"/>
    </row>
    <row r="1267" spans="2:10">
      <c r="B1267" s="206"/>
      <c r="C1267" s="206"/>
      <c r="D1267" s="206"/>
      <c r="E1267" s="206"/>
      <c r="F1267" s="206"/>
      <c r="G1267" s="206"/>
      <c r="H1267" s="206"/>
      <c r="I1267" s="206"/>
      <c r="J1267" s="206"/>
    </row>
    <row r="1268" spans="2:10">
      <c r="B1268" s="206"/>
      <c r="C1268" s="206"/>
      <c r="D1268" s="206"/>
      <c r="E1268" s="206"/>
      <c r="F1268" s="206"/>
      <c r="G1268" s="206"/>
      <c r="H1268" s="206"/>
      <c r="I1268" s="206"/>
      <c r="J1268" s="206"/>
    </row>
    <row r="1269" spans="2:10">
      <c r="B1269" s="206"/>
      <c r="C1269" s="206"/>
      <c r="D1269" s="206"/>
      <c r="E1269" s="206"/>
      <c r="F1269" s="206"/>
      <c r="G1269" s="206"/>
      <c r="H1269" s="206"/>
      <c r="I1269" s="206"/>
      <c r="J1269" s="206"/>
    </row>
    <row r="1270" spans="2:10">
      <c r="B1270" s="206"/>
      <c r="C1270" s="206"/>
      <c r="D1270" s="206"/>
      <c r="E1270" s="206"/>
      <c r="F1270" s="206"/>
      <c r="G1270" s="206"/>
      <c r="H1270" s="206"/>
      <c r="I1270" s="206"/>
      <c r="J1270" s="206"/>
    </row>
    <row r="1271" spans="2:10">
      <c r="B1271" s="206"/>
      <c r="C1271" s="206"/>
      <c r="D1271" s="206"/>
      <c r="E1271" s="206"/>
      <c r="F1271" s="206"/>
      <c r="G1271" s="206"/>
      <c r="H1271" s="206"/>
      <c r="I1271" s="206"/>
      <c r="J1271" s="206"/>
    </row>
    <row r="1272" spans="2:10">
      <c r="B1272" s="206"/>
      <c r="C1272" s="206"/>
      <c r="D1272" s="206"/>
      <c r="E1272" s="206"/>
      <c r="F1272" s="206"/>
      <c r="G1272" s="206"/>
      <c r="H1272" s="206"/>
      <c r="I1272" s="206"/>
      <c r="J1272" s="206"/>
    </row>
    <row r="1273" spans="2:10">
      <c r="B1273" s="206"/>
      <c r="C1273" s="206"/>
      <c r="D1273" s="206"/>
      <c r="E1273" s="206"/>
      <c r="F1273" s="206"/>
      <c r="G1273" s="206"/>
      <c r="H1273" s="206"/>
      <c r="I1273" s="206"/>
      <c r="J1273" s="206"/>
    </row>
    <row r="1274" spans="2:10">
      <c r="B1274" s="206"/>
      <c r="C1274" s="206"/>
      <c r="D1274" s="206"/>
      <c r="E1274" s="206"/>
      <c r="F1274" s="206"/>
      <c r="G1274" s="206"/>
      <c r="H1274" s="206"/>
      <c r="I1274" s="206"/>
      <c r="J1274" s="206"/>
    </row>
    <row r="1275" spans="2:10">
      <c r="B1275" s="206"/>
      <c r="C1275" s="206"/>
      <c r="D1275" s="206"/>
      <c r="E1275" s="206"/>
      <c r="F1275" s="206"/>
      <c r="G1275" s="206"/>
      <c r="H1275" s="206"/>
      <c r="I1275" s="206"/>
      <c r="J1275" s="206"/>
    </row>
    <row r="1276" spans="2:10">
      <c r="B1276" s="206"/>
      <c r="C1276" s="206"/>
      <c r="D1276" s="206"/>
      <c r="E1276" s="206"/>
      <c r="F1276" s="206"/>
      <c r="G1276" s="206"/>
      <c r="H1276" s="206"/>
      <c r="I1276" s="206"/>
      <c r="J1276" s="206"/>
    </row>
    <row r="1277" spans="2:10">
      <c r="B1277" s="206"/>
      <c r="C1277" s="206"/>
      <c r="D1277" s="206"/>
      <c r="E1277" s="206"/>
      <c r="F1277" s="206"/>
      <c r="G1277" s="206"/>
      <c r="H1277" s="206"/>
      <c r="I1277" s="206"/>
      <c r="J1277" s="206"/>
    </row>
    <row r="1278" spans="2:10">
      <c r="B1278" s="206"/>
      <c r="C1278" s="206"/>
      <c r="D1278" s="206"/>
      <c r="E1278" s="206"/>
      <c r="F1278" s="206"/>
      <c r="G1278" s="206"/>
      <c r="H1278" s="206"/>
      <c r="I1278" s="206"/>
      <c r="J1278" s="206"/>
    </row>
    <row r="1279" spans="2:10">
      <c r="B1279" s="206"/>
      <c r="C1279" s="206"/>
      <c r="D1279" s="206"/>
      <c r="E1279" s="206"/>
      <c r="F1279" s="206"/>
      <c r="G1279" s="206"/>
      <c r="H1279" s="206"/>
      <c r="I1279" s="206"/>
      <c r="J1279" s="206"/>
    </row>
    <row r="1280" spans="2:10">
      <c r="B1280" s="206"/>
      <c r="C1280" s="206"/>
      <c r="D1280" s="206"/>
      <c r="E1280" s="206"/>
      <c r="F1280" s="206"/>
      <c r="G1280" s="206"/>
      <c r="H1280" s="206"/>
      <c r="I1280" s="206"/>
      <c r="J1280" s="206"/>
    </row>
    <row r="1281" spans="2:10">
      <c r="B1281" s="206"/>
      <c r="C1281" s="206"/>
      <c r="D1281" s="206"/>
      <c r="E1281" s="206"/>
      <c r="F1281" s="206"/>
      <c r="G1281" s="206"/>
      <c r="H1281" s="206"/>
      <c r="I1281" s="206"/>
      <c r="J1281" s="206"/>
    </row>
    <row r="1282" spans="2:10">
      <c r="B1282" s="206"/>
      <c r="C1282" s="206"/>
      <c r="D1282" s="206"/>
      <c r="E1282" s="206"/>
      <c r="F1282" s="206"/>
      <c r="G1282" s="206"/>
      <c r="H1282" s="206"/>
      <c r="I1282" s="206"/>
      <c r="J1282" s="206"/>
    </row>
    <row r="1283" spans="2:10">
      <c r="B1283" s="206"/>
      <c r="C1283" s="206"/>
      <c r="D1283" s="206"/>
      <c r="E1283" s="206"/>
      <c r="F1283" s="206"/>
      <c r="G1283" s="206"/>
      <c r="H1283" s="206"/>
      <c r="I1283" s="206"/>
      <c r="J1283" s="206"/>
    </row>
    <row r="1284" spans="2:10">
      <c r="B1284" s="206"/>
      <c r="C1284" s="206"/>
      <c r="D1284" s="206"/>
      <c r="E1284" s="206"/>
      <c r="F1284" s="206"/>
      <c r="G1284" s="206"/>
      <c r="H1284" s="206"/>
      <c r="I1284" s="206"/>
      <c r="J1284" s="206"/>
    </row>
    <row r="1285" spans="2:10">
      <c r="B1285" s="206"/>
      <c r="C1285" s="206"/>
      <c r="D1285" s="206"/>
      <c r="E1285" s="206"/>
      <c r="F1285" s="206"/>
      <c r="G1285" s="206"/>
      <c r="H1285" s="206"/>
      <c r="I1285" s="206"/>
      <c r="J1285" s="206"/>
    </row>
    <row r="1286" spans="2:10">
      <c r="B1286" s="206"/>
      <c r="C1286" s="206"/>
      <c r="D1286" s="206"/>
      <c r="E1286" s="206"/>
      <c r="F1286" s="206"/>
      <c r="G1286" s="206"/>
      <c r="H1286" s="206"/>
      <c r="I1286" s="206"/>
      <c r="J1286" s="206"/>
    </row>
    <row r="1287" spans="2:10">
      <c r="B1287" s="206"/>
      <c r="C1287" s="206"/>
      <c r="D1287" s="206"/>
      <c r="E1287" s="206"/>
      <c r="F1287" s="206"/>
      <c r="G1287" s="206"/>
      <c r="H1287" s="206"/>
      <c r="I1287" s="206"/>
      <c r="J1287" s="206"/>
    </row>
    <row r="1288" spans="2:10">
      <c r="B1288" s="206"/>
      <c r="C1288" s="206"/>
      <c r="D1288" s="206"/>
      <c r="E1288" s="206"/>
      <c r="F1288" s="206"/>
      <c r="G1288" s="206"/>
      <c r="H1288" s="206"/>
      <c r="I1288" s="206"/>
      <c r="J1288" s="206"/>
    </row>
    <row r="1289" spans="2:10">
      <c r="B1289" s="206"/>
      <c r="C1289" s="206"/>
      <c r="D1289" s="206"/>
      <c r="E1289" s="206"/>
      <c r="F1289" s="206"/>
      <c r="G1289" s="206"/>
      <c r="H1289" s="206"/>
      <c r="I1289" s="206"/>
      <c r="J1289" s="206"/>
    </row>
    <row r="1290" spans="2:10">
      <c r="B1290" s="206"/>
      <c r="C1290" s="206"/>
      <c r="D1290" s="206"/>
      <c r="E1290" s="206"/>
      <c r="F1290" s="206"/>
      <c r="G1290" s="206"/>
      <c r="H1290" s="206"/>
      <c r="I1290" s="206"/>
      <c r="J1290" s="206"/>
    </row>
    <row r="1291" spans="2:10">
      <c r="B1291" s="206"/>
      <c r="C1291" s="206"/>
      <c r="D1291" s="206"/>
      <c r="E1291" s="206"/>
      <c r="F1291" s="206"/>
      <c r="G1291" s="206"/>
      <c r="H1291" s="206"/>
      <c r="I1291" s="206"/>
      <c r="J1291" s="206"/>
    </row>
    <row r="1292" spans="2:10">
      <c r="B1292" s="206"/>
      <c r="C1292" s="206"/>
      <c r="D1292" s="206"/>
      <c r="E1292" s="206"/>
      <c r="F1292" s="206"/>
      <c r="G1292" s="206"/>
      <c r="H1292" s="206"/>
      <c r="I1292" s="206"/>
      <c r="J1292" s="206"/>
    </row>
    <row r="1293" spans="2:10">
      <c r="B1293" s="206"/>
      <c r="C1293" s="206"/>
      <c r="D1293" s="206"/>
      <c r="E1293" s="206"/>
      <c r="F1293" s="206"/>
      <c r="G1293" s="206"/>
      <c r="H1293" s="206"/>
      <c r="I1293" s="206"/>
      <c r="J1293" s="206"/>
    </row>
    <row r="1294" spans="2:10">
      <c r="B1294" s="206"/>
      <c r="C1294" s="206"/>
      <c r="D1294" s="206"/>
      <c r="E1294" s="206"/>
      <c r="F1294" s="206"/>
      <c r="G1294" s="206"/>
      <c r="H1294" s="206"/>
      <c r="I1294" s="206"/>
      <c r="J1294" s="206"/>
    </row>
    <row r="1295" spans="2:10">
      <c r="B1295" s="206"/>
      <c r="C1295" s="206"/>
      <c r="D1295" s="206"/>
      <c r="E1295" s="206"/>
      <c r="F1295" s="206"/>
      <c r="G1295" s="206"/>
      <c r="H1295" s="206"/>
      <c r="I1295" s="206"/>
      <c r="J1295" s="206"/>
    </row>
    <row r="1296" spans="2:10">
      <c r="B1296" s="206"/>
      <c r="C1296" s="206"/>
      <c r="D1296" s="206"/>
      <c r="E1296" s="206"/>
      <c r="F1296" s="206"/>
      <c r="G1296" s="206"/>
      <c r="H1296" s="206"/>
      <c r="I1296" s="206"/>
      <c r="J1296" s="206"/>
    </row>
    <row r="1297" spans="2:10">
      <c r="B1297" s="206"/>
      <c r="C1297" s="206"/>
      <c r="D1297" s="206"/>
      <c r="E1297" s="206"/>
      <c r="F1297" s="206"/>
      <c r="G1297" s="206"/>
      <c r="H1297" s="206"/>
      <c r="I1297" s="206"/>
      <c r="J1297" s="206"/>
    </row>
    <row r="1298" spans="2:10">
      <c r="B1298" s="206"/>
      <c r="C1298" s="206"/>
      <c r="D1298" s="206"/>
      <c r="E1298" s="206"/>
      <c r="F1298" s="206"/>
      <c r="G1298" s="206"/>
      <c r="H1298" s="206"/>
      <c r="I1298" s="206"/>
      <c r="J1298" s="206"/>
    </row>
    <row r="1299" spans="2:10">
      <c r="B1299" s="206"/>
      <c r="C1299" s="206"/>
      <c r="D1299" s="206"/>
      <c r="E1299" s="206"/>
      <c r="F1299" s="206"/>
      <c r="G1299" s="206"/>
      <c r="H1299" s="206"/>
      <c r="I1299" s="206"/>
      <c r="J1299" s="206"/>
    </row>
    <row r="1300" spans="2:10">
      <c r="B1300" s="206"/>
      <c r="C1300" s="206"/>
      <c r="D1300" s="206"/>
      <c r="E1300" s="206"/>
      <c r="F1300" s="206"/>
      <c r="G1300" s="206"/>
      <c r="H1300" s="206"/>
      <c r="I1300" s="206"/>
      <c r="J1300" s="206"/>
    </row>
    <row r="1301" spans="2:10">
      <c r="B1301" s="206"/>
      <c r="C1301" s="206"/>
      <c r="D1301" s="206"/>
      <c r="E1301" s="206"/>
      <c r="F1301" s="206"/>
      <c r="G1301" s="206"/>
      <c r="H1301" s="206"/>
      <c r="I1301" s="206"/>
      <c r="J1301" s="206"/>
    </row>
    <row r="1302" spans="2:10">
      <c r="B1302" s="206"/>
      <c r="C1302" s="206"/>
      <c r="D1302" s="206"/>
      <c r="E1302" s="206"/>
      <c r="F1302" s="206"/>
      <c r="G1302" s="206"/>
      <c r="H1302" s="206"/>
      <c r="I1302" s="206"/>
      <c r="J1302" s="206"/>
    </row>
    <row r="1303" spans="2:10">
      <c r="B1303" s="206"/>
      <c r="C1303" s="206"/>
      <c r="D1303" s="206"/>
      <c r="E1303" s="206"/>
      <c r="F1303" s="206"/>
      <c r="G1303" s="206"/>
      <c r="H1303" s="206"/>
      <c r="I1303" s="206"/>
      <c r="J1303" s="206"/>
    </row>
    <row r="1304" spans="2:10">
      <c r="B1304" s="206"/>
      <c r="C1304" s="206"/>
      <c r="D1304" s="206"/>
      <c r="E1304" s="206"/>
      <c r="F1304" s="206"/>
      <c r="G1304" s="206"/>
      <c r="H1304" s="206"/>
      <c r="I1304" s="206"/>
      <c r="J1304" s="206"/>
    </row>
    <row r="1305" spans="2:10">
      <c r="B1305" s="206"/>
      <c r="C1305" s="206"/>
      <c r="D1305" s="206"/>
      <c r="E1305" s="206"/>
      <c r="F1305" s="206"/>
      <c r="G1305" s="206"/>
      <c r="H1305" s="206"/>
      <c r="I1305" s="206"/>
      <c r="J1305" s="206"/>
    </row>
    <row r="1306" spans="2:10">
      <c r="B1306" s="206"/>
      <c r="C1306" s="206"/>
      <c r="D1306" s="206"/>
      <c r="E1306" s="206"/>
      <c r="F1306" s="206"/>
      <c r="G1306" s="206"/>
      <c r="H1306" s="206"/>
      <c r="I1306" s="206"/>
      <c r="J1306" s="206"/>
    </row>
    <row r="1307" spans="2:10">
      <c r="B1307" s="206"/>
      <c r="C1307" s="206"/>
      <c r="D1307" s="206"/>
      <c r="E1307" s="206"/>
      <c r="F1307" s="206"/>
      <c r="G1307" s="206"/>
      <c r="H1307" s="206"/>
      <c r="I1307" s="206"/>
      <c r="J1307" s="206"/>
    </row>
    <row r="1308" spans="2:10">
      <c r="B1308" s="206"/>
      <c r="C1308" s="206"/>
      <c r="D1308" s="206"/>
      <c r="E1308" s="206"/>
      <c r="F1308" s="206"/>
      <c r="G1308" s="206"/>
      <c r="H1308" s="206"/>
      <c r="I1308" s="206"/>
      <c r="J1308" s="206"/>
    </row>
    <row r="1309" spans="2:10">
      <c r="B1309" s="206"/>
      <c r="C1309" s="206"/>
      <c r="D1309" s="206"/>
      <c r="E1309" s="206"/>
      <c r="F1309" s="206"/>
      <c r="G1309" s="206"/>
      <c r="H1309" s="206"/>
      <c r="I1309" s="206"/>
      <c r="J1309" s="206"/>
    </row>
    <row r="1310" spans="2:10">
      <c r="B1310" s="206"/>
      <c r="C1310" s="206"/>
      <c r="D1310" s="206"/>
      <c r="E1310" s="206"/>
      <c r="F1310" s="206"/>
      <c r="G1310" s="206"/>
      <c r="H1310" s="206"/>
      <c r="I1310" s="206"/>
      <c r="J1310" s="206"/>
    </row>
    <row r="1311" spans="2:10">
      <c r="B1311" s="206"/>
      <c r="C1311" s="206"/>
      <c r="D1311" s="206"/>
      <c r="E1311" s="206"/>
      <c r="F1311" s="206"/>
      <c r="G1311" s="206"/>
      <c r="H1311" s="206"/>
      <c r="I1311" s="206"/>
      <c r="J1311" s="206"/>
    </row>
    <row r="1312" spans="2:10">
      <c r="B1312" s="206"/>
      <c r="C1312" s="206"/>
      <c r="D1312" s="206"/>
      <c r="E1312" s="206"/>
      <c r="F1312" s="206"/>
      <c r="G1312" s="206"/>
      <c r="H1312" s="206"/>
      <c r="I1312" s="206"/>
      <c r="J1312" s="206"/>
    </row>
    <row r="1313" spans="2:10">
      <c r="B1313" s="206"/>
      <c r="C1313" s="206"/>
      <c r="D1313" s="206"/>
      <c r="E1313" s="206"/>
      <c r="F1313" s="206"/>
      <c r="G1313" s="206"/>
      <c r="H1313" s="206"/>
      <c r="I1313" s="206"/>
      <c r="J1313" s="206"/>
    </row>
    <row r="1314" spans="2:10">
      <c r="B1314" s="206"/>
      <c r="C1314" s="206"/>
      <c r="D1314" s="206"/>
      <c r="E1314" s="206"/>
      <c r="F1314" s="206"/>
      <c r="G1314" s="206"/>
      <c r="H1314" s="206"/>
      <c r="I1314" s="206"/>
      <c r="J1314" s="206"/>
    </row>
    <row r="1315" spans="2:10">
      <c r="B1315" s="206"/>
      <c r="C1315" s="206"/>
      <c r="D1315" s="206"/>
      <c r="E1315" s="206"/>
      <c r="F1315" s="206"/>
      <c r="G1315" s="206"/>
      <c r="H1315" s="206"/>
      <c r="I1315" s="206"/>
      <c r="J1315" s="206"/>
    </row>
    <row r="1316" spans="2:10">
      <c r="B1316" s="206"/>
      <c r="C1316" s="206"/>
      <c r="D1316" s="206"/>
      <c r="E1316" s="206"/>
      <c r="F1316" s="206"/>
      <c r="G1316" s="206"/>
      <c r="H1316" s="206"/>
      <c r="I1316" s="206"/>
      <c r="J1316" s="206"/>
    </row>
    <row r="1317" spans="2:10">
      <c r="B1317" s="206"/>
      <c r="C1317" s="206"/>
      <c r="D1317" s="206"/>
      <c r="E1317" s="206"/>
      <c r="F1317" s="206"/>
      <c r="G1317" s="206"/>
      <c r="H1317" s="206"/>
      <c r="I1317" s="206"/>
      <c r="J1317" s="206"/>
    </row>
    <row r="1318" spans="2:10">
      <c r="B1318" s="206"/>
      <c r="C1318" s="206"/>
      <c r="D1318" s="206"/>
      <c r="E1318" s="206"/>
      <c r="F1318" s="206"/>
      <c r="G1318" s="206"/>
      <c r="H1318" s="206"/>
      <c r="I1318" s="206"/>
      <c r="J1318" s="206"/>
    </row>
    <row r="1319" spans="2:10">
      <c r="B1319" s="206"/>
      <c r="C1319" s="206"/>
      <c r="D1319" s="206"/>
      <c r="E1319" s="206"/>
      <c r="F1319" s="206"/>
      <c r="G1319" s="206"/>
      <c r="H1319" s="206"/>
      <c r="I1319" s="206"/>
      <c r="J1319" s="206"/>
    </row>
    <row r="1320" spans="2:10">
      <c r="B1320" s="206"/>
      <c r="C1320" s="206"/>
      <c r="D1320" s="206"/>
      <c r="E1320" s="206"/>
      <c r="F1320" s="206"/>
      <c r="G1320" s="206"/>
      <c r="H1320" s="206"/>
      <c r="I1320" s="206"/>
      <c r="J1320" s="206"/>
    </row>
    <row r="1321" spans="2:10">
      <c r="B1321" s="206"/>
      <c r="C1321" s="206"/>
      <c r="D1321" s="206"/>
      <c r="E1321" s="206"/>
      <c r="F1321" s="206"/>
      <c r="G1321" s="206"/>
      <c r="H1321" s="206"/>
      <c r="I1321" s="206"/>
      <c r="J1321" s="206"/>
    </row>
    <row r="1322" spans="2:10">
      <c r="B1322" s="206"/>
      <c r="C1322" s="206"/>
      <c r="D1322" s="206"/>
      <c r="E1322" s="206"/>
      <c r="F1322" s="206"/>
      <c r="G1322" s="206"/>
      <c r="H1322" s="206"/>
      <c r="I1322" s="206"/>
      <c r="J1322" s="206"/>
    </row>
    <row r="1323" spans="2:10">
      <c r="B1323" s="206"/>
      <c r="C1323" s="206"/>
      <c r="D1323" s="206"/>
      <c r="E1323" s="206"/>
      <c r="F1323" s="206"/>
      <c r="G1323" s="206"/>
      <c r="H1323" s="206"/>
      <c r="I1323" s="206"/>
      <c r="J1323" s="206"/>
    </row>
    <row r="1324" spans="2:10">
      <c r="B1324" s="206"/>
      <c r="C1324" s="206"/>
      <c r="D1324" s="206"/>
      <c r="E1324" s="206"/>
      <c r="F1324" s="206"/>
      <c r="G1324" s="206"/>
      <c r="H1324" s="206"/>
      <c r="I1324" s="206"/>
      <c r="J1324" s="206"/>
    </row>
    <row r="1325" spans="2:10">
      <c r="B1325" s="206"/>
      <c r="C1325" s="206"/>
      <c r="D1325" s="206"/>
      <c r="E1325" s="206"/>
      <c r="F1325" s="206"/>
      <c r="G1325" s="206"/>
      <c r="H1325" s="206"/>
      <c r="I1325" s="206"/>
      <c r="J1325" s="206"/>
    </row>
    <row r="1326" spans="2:10">
      <c r="B1326" s="206"/>
      <c r="C1326" s="206"/>
      <c r="D1326" s="206"/>
      <c r="E1326" s="206"/>
      <c r="F1326" s="206"/>
      <c r="G1326" s="206"/>
      <c r="H1326" s="206"/>
      <c r="I1326" s="206"/>
      <c r="J1326" s="206"/>
    </row>
    <row r="1327" spans="2:10">
      <c r="B1327" s="206"/>
      <c r="C1327" s="206"/>
      <c r="D1327" s="206"/>
      <c r="E1327" s="206"/>
      <c r="F1327" s="206"/>
      <c r="G1327" s="206"/>
      <c r="H1327" s="206"/>
      <c r="I1327" s="206"/>
      <c r="J1327" s="206"/>
    </row>
    <row r="1328" spans="2:10">
      <c r="B1328" s="206"/>
      <c r="C1328" s="206"/>
      <c r="D1328" s="206"/>
      <c r="E1328" s="206"/>
      <c r="F1328" s="206"/>
      <c r="G1328" s="206"/>
      <c r="H1328" s="206"/>
      <c r="I1328" s="206"/>
      <c r="J1328" s="206"/>
    </row>
    <row r="1329" spans="2:10">
      <c r="B1329" s="206"/>
      <c r="C1329" s="206"/>
      <c r="D1329" s="206"/>
      <c r="E1329" s="206"/>
      <c r="F1329" s="206"/>
      <c r="G1329" s="206"/>
      <c r="H1329" s="206"/>
      <c r="I1329" s="206"/>
      <c r="J1329" s="206"/>
    </row>
    <row r="1330" spans="2:10">
      <c r="B1330" s="206"/>
      <c r="C1330" s="206"/>
      <c r="D1330" s="206"/>
      <c r="E1330" s="206"/>
      <c r="F1330" s="206"/>
      <c r="G1330" s="206"/>
      <c r="H1330" s="206"/>
      <c r="I1330" s="206"/>
      <c r="J1330" s="206"/>
    </row>
    <row r="1331" spans="2:10">
      <c r="B1331" s="206"/>
      <c r="C1331" s="206"/>
      <c r="D1331" s="206"/>
      <c r="E1331" s="206"/>
      <c r="F1331" s="206"/>
      <c r="G1331" s="206"/>
      <c r="H1331" s="206"/>
      <c r="I1331" s="206"/>
      <c r="J1331" s="206"/>
    </row>
    <row r="1332" spans="2:10">
      <c r="B1332" s="206"/>
      <c r="C1332" s="206"/>
      <c r="D1332" s="206"/>
      <c r="E1332" s="206"/>
      <c r="F1332" s="206"/>
      <c r="G1332" s="206"/>
      <c r="H1332" s="206"/>
      <c r="I1332" s="206"/>
      <c r="J1332" s="206"/>
    </row>
    <row r="1333" spans="2:10">
      <c r="B1333" s="206"/>
      <c r="C1333" s="206"/>
      <c r="D1333" s="206"/>
      <c r="E1333" s="206"/>
      <c r="F1333" s="206"/>
      <c r="G1333" s="206"/>
      <c r="H1333" s="206"/>
      <c r="I1333" s="206"/>
      <c r="J1333" s="206"/>
    </row>
    <row r="1334" spans="2:10">
      <c r="B1334" s="206"/>
      <c r="C1334" s="206"/>
      <c r="D1334" s="206"/>
      <c r="E1334" s="206"/>
      <c r="F1334" s="206"/>
      <c r="G1334" s="206"/>
      <c r="H1334" s="206"/>
      <c r="I1334" s="206"/>
      <c r="J1334" s="206"/>
    </row>
    <row r="1335" spans="2:10">
      <c r="B1335" s="206"/>
      <c r="C1335" s="206"/>
      <c r="D1335" s="206"/>
      <c r="E1335" s="206"/>
      <c r="F1335" s="206"/>
      <c r="G1335" s="206"/>
      <c r="H1335" s="206"/>
      <c r="I1335" s="206"/>
      <c r="J1335" s="206"/>
    </row>
    <row r="1336" spans="2:10">
      <c r="B1336" s="206"/>
      <c r="C1336" s="206"/>
      <c r="D1336" s="206"/>
      <c r="E1336" s="206"/>
      <c r="F1336" s="206"/>
      <c r="G1336" s="206"/>
      <c r="H1336" s="206"/>
      <c r="I1336" s="206"/>
      <c r="J1336" s="206"/>
    </row>
    <row r="1337" spans="2:10">
      <c r="B1337" s="206"/>
      <c r="C1337" s="206"/>
      <c r="D1337" s="206"/>
      <c r="E1337" s="206"/>
      <c r="F1337" s="206"/>
      <c r="G1337" s="206"/>
      <c r="H1337" s="206"/>
      <c r="I1337" s="206"/>
      <c r="J1337" s="206"/>
    </row>
    <row r="1338" spans="2:10">
      <c r="B1338" s="206"/>
      <c r="C1338" s="206"/>
      <c r="D1338" s="206"/>
      <c r="E1338" s="206"/>
      <c r="F1338" s="206"/>
      <c r="G1338" s="206"/>
      <c r="H1338" s="206"/>
      <c r="I1338" s="206"/>
      <c r="J1338" s="206"/>
    </row>
    <row r="1339" spans="2:10">
      <c r="B1339" s="206"/>
      <c r="C1339" s="206"/>
      <c r="D1339" s="206"/>
      <c r="E1339" s="206"/>
      <c r="F1339" s="206"/>
      <c r="G1339" s="206"/>
      <c r="H1339" s="206"/>
      <c r="I1339" s="206"/>
      <c r="J1339" s="206"/>
    </row>
    <row r="1340" spans="2:10">
      <c r="B1340" s="206"/>
      <c r="C1340" s="206"/>
      <c r="D1340" s="206"/>
      <c r="E1340" s="206"/>
      <c r="F1340" s="206"/>
      <c r="G1340" s="206"/>
      <c r="H1340" s="206"/>
      <c r="I1340" s="206"/>
      <c r="J1340" s="206"/>
    </row>
    <row r="1341" spans="2:10">
      <c r="B1341" s="206"/>
      <c r="C1341" s="206"/>
      <c r="D1341" s="206"/>
      <c r="E1341" s="206"/>
      <c r="F1341" s="206"/>
      <c r="G1341" s="206"/>
      <c r="H1341" s="206"/>
      <c r="I1341" s="206"/>
      <c r="J1341" s="206"/>
    </row>
    <row r="1342" spans="2:10">
      <c r="B1342" s="206"/>
      <c r="C1342" s="206"/>
      <c r="D1342" s="206"/>
      <c r="E1342" s="206"/>
      <c r="F1342" s="206"/>
      <c r="G1342" s="206"/>
      <c r="H1342" s="206"/>
      <c r="I1342" s="206"/>
      <c r="J1342" s="206"/>
    </row>
    <row r="1343" spans="2:10">
      <c r="B1343" s="206"/>
      <c r="C1343" s="206"/>
      <c r="D1343" s="206"/>
      <c r="E1343" s="206"/>
      <c r="F1343" s="206"/>
      <c r="G1343" s="206"/>
      <c r="H1343" s="206"/>
      <c r="I1343" s="206"/>
      <c r="J1343" s="206"/>
    </row>
    <row r="1344" spans="2:10">
      <c r="B1344" s="206"/>
      <c r="C1344" s="206"/>
      <c r="D1344" s="206"/>
      <c r="E1344" s="206"/>
      <c r="F1344" s="206"/>
      <c r="G1344" s="206"/>
      <c r="H1344" s="206"/>
      <c r="I1344" s="206"/>
      <c r="J1344" s="206"/>
    </row>
    <row r="1345" spans="2:10">
      <c r="B1345" s="206"/>
      <c r="C1345" s="206"/>
      <c r="D1345" s="206"/>
      <c r="E1345" s="206"/>
      <c r="F1345" s="206"/>
      <c r="G1345" s="206"/>
      <c r="H1345" s="206"/>
      <c r="I1345" s="206"/>
      <c r="J1345" s="206"/>
    </row>
    <row r="1346" spans="2:10">
      <c r="B1346" s="206"/>
      <c r="C1346" s="206"/>
      <c r="D1346" s="206"/>
      <c r="E1346" s="206"/>
      <c r="F1346" s="206"/>
      <c r="G1346" s="206"/>
      <c r="H1346" s="206"/>
      <c r="I1346" s="206"/>
      <c r="J1346" s="206"/>
    </row>
    <row r="1347" spans="2:10">
      <c r="B1347" s="206"/>
      <c r="C1347" s="206"/>
      <c r="D1347" s="206"/>
      <c r="E1347" s="206"/>
      <c r="F1347" s="206"/>
      <c r="G1347" s="206"/>
      <c r="H1347" s="206"/>
      <c r="I1347" s="206"/>
      <c r="J1347" s="206"/>
    </row>
    <row r="1348" spans="2:10">
      <c r="B1348" s="206"/>
      <c r="C1348" s="206"/>
      <c r="D1348" s="206"/>
      <c r="E1348" s="206"/>
      <c r="F1348" s="206"/>
      <c r="G1348" s="206"/>
      <c r="H1348" s="206"/>
      <c r="I1348" s="206"/>
      <c r="J1348" s="206"/>
    </row>
    <row r="1349" spans="2:10">
      <c r="B1349" s="206"/>
      <c r="C1349" s="206"/>
      <c r="D1349" s="206"/>
      <c r="E1349" s="206"/>
      <c r="F1349" s="206"/>
      <c r="G1349" s="206"/>
      <c r="H1349" s="206"/>
      <c r="I1349" s="206"/>
      <c r="J1349" s="206"/>
    </row>
    <row r="1350" spans="2:10">
      <c r="B1350" s="206"/>
      <c r="C1350" s="206"/>
      <c r="D1350" s="206"/>
      <c r="E1350" s="206"/>
      <c r="F1350" s="206"/>
      <c r="G1350" s="206"/>
      <c r="H1350" s="206"/>
      <c r="I1350" s="206"/>
      <c r="J1350" s="206"/>
    </row>
    <row r="1351" spans="2:10">
      <c r="B1351" s="206"/>
      <c r="C1351" s="206"/>
      <c r="D1351" s="206"/>
      <c r="E1351" s="206"/>
      <c r="F1351" s="206"/>
      <c r="G1351" s="206"/>
      <c r="H1351" s="206"/>
      <c r="I1351" s="206"/>
      <c r="J1351" s="206"/>
    </row>
    <row r="1352" spans="2:10">
      <c r="B1352" s="206"/>
      <c r="C1352" s="206"/>
      <c r="D1352" s="206"/>
      <c r="E1352" s="206"/>
      <c r="F1352" s="206"/>
      <c r="G1352" s="206"/>
      <c r="H1352" s="206"/>
      <c r="I1352" s="206"/>
      <c r="J1352" s="206"/>
    </row>
    <row r="1353" spans="2:10">
      <c r="B1353" s="206"/>
      <c r="C1353" s="206"/>
      <c r="D1353" s="206"/>
      <c r="E1353" s="206"/>
      <c r="F1353" s="206"/>
      <c r="G1353" s="206"/>
      <c r="H1353" s="206"/>
      <c r="I1353" s="206"/>
      <c r="J1353" s="206"/>
    </row>
    <row r="1354" spans="2:10">
      <c r="B1354" s="206"/>
      <c r="C1354" s="206"/>
      <c r="D1354" s="206"/>
      <c r="E1354" s="206"/>
      <c r="F1354" s="206"/>
      <c r="G1354" s="206"/>
      <c r="H1354" s="206"/>
      <c r="I1354" s="206"/>
      <c r="J1354" s="206"/>
    </row>
    <row r="1355" spans="2:10">
      <c r="B1355" s="206"/>
      <c r="C1355" s="206"/>
      <c r="D1355" s="206"/>
      <c r="E1355" s="206"/>
      <c r="F1355" s="206"/>
      <c r="G1355" s="206"/>
      <c r="H1355" s="206"/>
      <c r="I1355" s="206"/>
      <c r="J1355" s="206"/>
    </row>
    <row r="1356" spans="2:10">
      <c r="B1356" s="206"/>
      <c r="C1356" s="206"/>
      <c r="D1356" s="206"/>
      <c r="E1356" s="206"/>
      <c r="F1356" s="206"/>
      <c r="G1356" s="206"/>
      <c r="H1356" s="206"/>
      <c r="I1356" s="206"/>
      <c r="J1356" s="206"/>
    </row>
    <row r="1357" spans="2:10">
      <c r="B1357" s="206"/>
      <c r="C1357" s="206"/>
      <c r="D1357" s="206"/>
      <c r="E1357" s="206"/>
      <c r="F1357" s="206"/>
      <c r="G1357" s="206"/>
      <c r="H1357" s="206"/>
      <c r="I1357" s="206"/>
      <c r="J1357" s="206"/>
    </row>
    <row r="1358" spans="2:10">
      <c r="B1358" s="206"/>
      <c r="C1358" s="206"/>
      <c r="D1358" s="206"/>
      <c r="E1358" s="206"/>
      <c r="F1358" s="206"/>
      <c r="G1358" s="206"/>
      <c r="H1358" s="206"/>
      <c r="I1358" s="206"/>
      <c r="J1358" s="206"/>
    </row>
    <row r="1359" spans="2:10">
      <c r="B1359" s="206"/>
      <c r="C1359" s="206"/>
      <c r="D1359" s="206"/>
      <c r="E1359" s="206"/>
      <c r="F1359" s="206"/>
      <c r="G1359" s="206"/>
      <c r="H1359" s="206"/>
      <c r="I1359" s="206"/>
      <c r="J1359" s="206"/>
    </row>
    <row r="1360" spans="2:10">
      <c r="B1360" s="206"/>
      <c r="C1360" s="206"/>
      <c r="D1360" s="206"/>
      <c r="E1360" s="206"/>
      <c r="F1360" s="206"/>
      <c r="G1360" s="206"/>
      <c r="H1360" s="206"/>
      <c r="I1360" s="206"/>
      <c r="J1360" s="206"/>
    </row>
    <row r="1361" spans="2:10">
      <c r="B1361" s="206"/>
      <c r="C1361" s="206"/>
      <c r="D1361" s="206"/>
      <c r="E1361" s="206"/>
      <c r="F1361" s="206"/>
      <c r="G1361" s="206"/>
      <c r="H1361" s="206"/>
      <c r="I1361" s="206"/>
      <c r="J1361" s="206"/>
    </row>
    <row r="1362" spans="2:10">
      <c r="B1362" s="206"/>
      <c r="C1362" s="206"/>
      <c r="D1362" s="206"/>
      <c r="E1362" s="206"/>
      <c r="F1362" s="206"/>
      <c r="G1362" s="206"/>
      <c r="H1362" s="206"/>
      <c r="I1362" s="206"/>
      <c r="J1362" s="206"/>
    </row>
    <row r="1363" spans="2:10">
      <c r="B1363" s="206"/>
      <c r="C1363" s="206"/>
      <c r="D1363" s="206"/>
      <c r="E1363" s="206"/>
      <c r="F1363" s="206"/>
      <c r="G1363" s="206"/>
      <c r="H1363" s="206"/>
      <c r="I1363" s="206"/>
      <c r="J1363" s="206"/>
    </row>
    <row r="1364" spans="2:10">
      <c r="B1364" s="206"/>
      <c r="C1364" s="206"/>
      <c r="D1364" s="206"/>
      <c r="E1364" s="206"/>
      <c r="F1364" s="206"/>
      <c r="G1364" s="206"/>
      <c r="H1364" s="206"/>
      <c r="I1364" s="206"/>
      <c r="J1364" s="206"/>
    </row>
    <row r="1365" spans="2:10">
      <c r="B1365" s="206"/>
      <c r="C1365" s="206"/>
      <c r="D1365" s="206"/>
      <c r="E1365" s="206"/>
      <c r="F1365" s="206"/>
      <c r="G1365" s="206"/>
      <c r="H1365" s="206"/>
      <c r="I1365" s="206"/>
      <c r="J1365" s="206"/>
    </row>
    <row r="1366" spans="2:10">
      <c r="B1366" s="206"/>
      <c r="C1366" s="206"/>
      <c r="D1366" s="206"/>
      <c r="E1366" s="206"/>
      <c r="F1366" s="206"/>
      <c r="G1366" s="206"/>
      <c r="H1366" s="206"/>
      <c r="I1366" s="206"/>
      <c r="J1366" s="206"/>
    </row>
    <row r="1367" spans="2:10">
      <c r="B1367" s="206"/>
      <c r="C1367" s="206"/>
      <c r="D1367" s="206"/>
      <c r="E1367" s="206"/>
      <c r="F1367" s="206"/>
      <c r="G1367" s="206"/>
      <c r="H1367" s="206"/>
      <c r="I1367" s="206"/>
      <c r="J1367" s="206"/>
    </row>
    <row r="1368" spans="2:10">
      <c r="B1368" s="206"/>
      <c r="C1368" s="206"/>
      <c r="D1368" s="206"/>
      <c r="E1368" s="206"/>
      <c r="F1368" s="206"/>
      <c r="G1368" s="206"/>
      <c r="H1368" s="206"/>
      <c r="I1368" s="206"/>
      <c r="J1368" s="206"/>
    </row>
    <row r="1369" spans="2:10">
      <c r="B1369" s="206"/>
      <c r="C1369" s="206"/>
      <c r="D1369" s="206"/>
      <c r="E1369" s="206"/>
      <c r="F1369" s="206"/>
      <c r="G1369" s="206"/>
      <c r="H1369" s="206"/>
      <c r="I1369" s="206"/>
      <c r="J1369" s="206"/>
    </row>
    <row r="1370" spans="2:10">
      <c r="B1370" s="206"/>
      <c r="C1370" s="206"/>
      <c r="D1370" s="206"/>
      <c r="E1370" s="206"/>
      <c r="F1370" s="206"/>
      <c r="G1370" s="206"/>
      <c r="H1370" s="206"/>
      <c r="I1370" s="206"/>
      <c r="J1370" s="206"/>
    </row>
    <row r="1371" spans="2:10">
      <c r="B1371" s="206"/>
      <c r="C1371" s="206"/>
      <c r="D1371" s="206"/>
      <c r="E1371" s="206"/>
      <c r="F1371" s="206"/>
      <c r="G1371" s="206"/>
      <c r="H1371" s="206"/>
      <c r="I1371" s="206"/>
      <c r="J1371" s="206"/>
    </row>
    <row r="1372" spans="2:10">
      <c r="B1372" s="206"/>
      <c r="C1372" s="206"/>
      <c r="D1372" s="206"/>
      <c r="E1372" s="206"/>
      <c r="F1372" s="206"/>
      <c r="G1372" s="206"/>
      <c r="H1372" s="206"/>
      <c r="I1372" s="206"/>
      <c r="J1372" s="206"/>
    </row>
    <row r="1373" spans="2:10">
      <c r="B1373" s="206"/>
      <c r="C1373" s="206"/>
      <c r="D1373" s="206"/>
      <c r="E1373" s="206"/>
      <c r="F1373" s="206"/>
      <c r="G1373" s="206"/>
      <c r="H1373" s="206"/>
      <c r="I1373" s="206"/>
      <c r="J1373" s="206"/>
    </row>
    <row r="1374" spans="2:10">
      <c r="B1374" s="206"/>
      <c r="C1374" s="206"/>
      <c r="D1374" s="206"/>
      <c r="E1374" s="206"/>
      <c r="F1374" s="206"/>
      <c r="G1374" s="206"/>
      <c r="H1374" s="206"/>
      <c r="I1374" s="206"/>
      <c r="J1374" s="206"/>
    </row>
    <row r="1375" spans="2:10">
      <c r="B1375" s="206"/>
      <c r="C1375" s="206"/>
      <c r="D1375" s="206"/>
      <c r="E1375" s="206"/>
      <c r="F1375" s="206"/>
      <c r="G1375" s="206"/>
      <c r="H1375" s="206"/>
      <c r="I1375" s="206"/>
      <c r="J1375" s="206"/>
    </row>
    <row r="1376" spans="2:10">
      <c r="B1376" s="206"/>
      <c r="C1376" s="206"/>
      <c r="D1376" s="206"/>
      <c r="E1376" s="206"/>
      <c r="F1376" s="206"/>
      <c r="G1376" s="206"/>
      <c r="H1376" s="206"/>
      <c r="I1376" s="206"/>
      <c r="J1376" s="206"/>
    </row>
    <row r="1377" spans="2:10">
      <c r="B1377" s="206"/>
      <c r="C1377" s="206"/>
      <c r="D1377" s="206"/>
      <c r="E1377" s="206"/>
      <c r="F1377" s="206"/>
      <c r="G1377" s="206"/>
      <c r="H1377" s="206"/>
      <c r="I1377" s="206"/>
      <c r="J1377" s="206"/>
    </row>
    <row r="1378" spans="2:10">
      <c r="B1378" s="206"/>
      <c r="C1378" s="206"/>
      <c r="D1378" s="206"/>
      <c r="E1378" s="206"/>
      <c r="F1378" s="206"/>
      <c r="G1378" s="206"/>
      <c r="H1378" s="206"/>
      <c r="I1378" s="206"/>
      <c r="J1378" s="206"/>
    </row>
    <row r="1379" spans="2:10">
      <c r="B1379" s="206"/>
      <c r="C1379" s="206"/>
      <c r="D1379" s="206"/>
      <c r="E1379" s="206"/>
      <c r="F1379" s="206"/>
      <c r="G1379" s="206"/>
      <c r="H1379" s="206"/>
      <c r="I1379" s="206"/>
      <c r="J1379" s="206"/>
    </row>
    <row r="1380" spans="2:10">
      <c r="B1380" s="206"/>
      <c r="C1380" s="206"/>
      <c r="D1380" s="206"/>
      <c r="E1380" s="206"/>
      <c r="F1380" s="206"/>
      <c r="G1380" s="206"/>
      <c r="H1380" s="206"/>
      <c r="I1380" s="206"/>
      <c r="J1380" s="206"/>
    </row>
    <row r="1381" spans="2:10">
      <c r="B1381" s="206"/>
      <c r="C1381" s="206"/>
      <c r="D1381" s="206"/>
      <c r="E1381" s="206"/>
      <c r="F1381" s="206"/>
      <c r="G1381" s="206"/>
      <c r="H1381" s="206"/>
      <c r="I1381" s="206"/>
      <c r="J1381" s="206"/>
    </row>
    <row r="1382" spans="2:10">
      <c r="B1382" s="206"/>
      <c r="C1382" s="206"/>
      <c r="D1382" s="206"/>
      <c r="E1382" s="206"/>
      <c r="F1382" s="206"/>
      <c r="G1382" s="206"/>
      <c r="H1382" s="206"/>
      <c r="I1382" s="206"/>
      <c r="J1382" s="206"/>
    </row>
    <row r="1383" spans="2:10">
      <c r="B1383" s="206"/>
      <c r="C1383" s="206"/>
      <c r="D1383" s="206"/>
      <c r="E1383" s="206"/>
      <c r="F1383" s="206"/>
      <c r="G1383" s="206"/>
      <c r="H1383" s="206"/>
      <c r="I1383" s="206"/>
      <c r="J1383" s="206"/>
    </row>
    <row r="1384" spans="2:10">
      <c r="B1384" s="206"/>
      <c r="C1384" s="206"/>
      <c r="D1384" s="206"/>
      <c r="E1384" s="206"/>
      <c r="F1384" s="206"/>
      <c r="G1384" s="206"/>
      <c r="H1384" s="206"/>
      <c r="I1384" s="206"/>
      <c r="J1384" s="206"/>
    </row>
    <row r="1385" spans="2:10">
      <c r="B1385" s="206"/>
      <c r="C1385" s="206"/>
      <c r="D1385" s="206"/>
      <c r="E1385" s="206"/>
      <c r="F1385" s="206"/>
      <c r="G1385" s="206"/>
      <c r="H1385" s="206"/>
      <c r="I1385" s="206"/>
      <c r="J1385" s="206"/>
    </row>
    <row r="1386" spans="2:10">
      <c r="B1386" s="206"/>
      <c r="C1386" s="206"/>
      <c r="D1386" s="206"/>
      <c r="E1386" s="206"/>
      <c r="F1386" s="206"/>
      <c r="G1386" s="206"/>
      <c r="H1386" s="206"/>
      <c r="I1386" s="206"/>
      <c r="J1386" s="206"/>
    </row>
    <row r="1387" spans="2:10">
      <c r="B1387" s="206"/>
      <c r="C1387" s="206"/>
      <c r="D1387" s="206"/>
      <c r="E1387" s="206"/>
      <c r="F1387" s="206"/>
      <c r="G1387" s="206"/>
      <c r="H1387" s="206"/>
      <c r="I1387" s="206"/>
      <c r="J1387" s="206"/>
    </row>
    <row r="1388" spans="2:10">
      <c r="B1388" s="206"/>
      <c r="C1388" s="206"/>
      <c r="D1388" s="206"/>
      <c r="E1388" s="206"/>
      <c r="F1388" s="206"/>
      <c r="G1388" s="206"/>
      <c r="H1388" s="206"/>
      <c r="I1388" s="206"/>
      <c r="J1388" s="206"/>
    </row>
    <row r="1389" spans="2:10">
      <c r="B1389" s="206"/>
      <c r="C1389" s="206"/>
      <c r="D1389" s="206"/>
      <c r="E1389" s="206"/>
      <c r="F1389" s="206"/>
      <c r="G1389" s="206"/>
      <c r="H1389" s="206"/>
      <c r="I1389" s="206"/>
      <c r="J1389" s="206"/>
    </row>
    <row r="1390" spans="2:10">
      <c r="B1390" s="206"/>
      <c r="C1390" s="206"/>
      <c r="D1390" s="206"/>
      <c r="E1390" s="206"/>
      <c r="F1390" s="206"/>
      <c r="G1390" s="206"/>
      <c r="H1390" s="206"/>
      <c r="I1390" s="206"/>
      <c r="J1390" s="206"/>
    </row>
    <row r="1391" spans="2:10">
      <c r="B1391" s="206"/>
      <c r="C1391" s="206"/>
      <c r="D1391" s="206"/>
      <c r="E1391" s="206"/>
      <c r="F1391" s="206"/>
      <c r="G1391" s="206"/>
      <c r="H1391" s="206"/>
      <c r="I1391" s="206"/>
      <c r="J1391" s="206"/>
    </row>
    <row r="1392" spans="2:10">
      <c r="B1392" s="206"/>
      <c r="C1392" s="206"/>
      <c r="D1392" s="206"/>
      <c r="E1392" s="206"/>
      <c r="F1392" s="206"/>
      <c r="G1392" s="206"/>
      <c r="H1392" s="206"/>
      <c r="I1392" s="206"/>
      <c r="J1392" s="206"/>
    </row>
    <row r="1393" spans="2:10">
      <c r="B1393" s="206"/>
      <c r="C1393" s="206"/>
      <c r="D1393" s="206"/>
      <c r="E1393" s="206"/>
      <c r="F1393" s="206"/>
      <c r="G1393" s="206"/>
      <c r="H1393" s="206"/>
      <c r="I1393" s="206"/>
      <c r="J1393" s="206"/>
    </row>
    <row r="1394" spans="2:10">
      <c r="B1394" s="206"/>
      <c r="C1394" s="206"/>
      <c r="D1394" s="206"/>
      <c r="E1394" s="206"/>
      <c r="F1394" s="206"/>
      <c r="G1394" s="206"/>
      <c r="H1394" s="206"/>
      <c r="I1394" s="206"/>
      <c r="J1394" s="206"/>
    </row>
    <row r="1395" spans="2:10">
      <c r="B1395" s="206"/>
      <c r="C1395" s="206"/>
      <c r="D1395" s="206"/>
      <c r="E1395" s="206"/>
      <c r="F1395" s="206"/>
      <c r="G1395" s="206"/>
      <c r="H1395" s="206"/>
      <c r="I1395" s="206"/>
      <c r="J1395" s="206"/>
    </row>
    <row r="1396" spans="2:10">
      <c r="B1396" s="206"/>
      <c r="C1396" s="206"/>
      <c r="D1396" s="206"/>
      <c r="E1396" s="206"/>
      <c r="F1396" s="206"/>
      <c r="G1396" s="206"/>
      <c r="H1396" s="206"/>
      <c r="I1396" s="206"/>
      <c r="J1396" s="206"/>
    </row>
    <row r="1397" spans="2:10">
      <c r="B1397" s="206"/>
      <c r="C1397" s="206"/>
      <c r="D1397" s="206"/>
      <c r="E1397" s="206"/>
      <c r="F1397" s="206"/>
      <c r="G1397" s="206"/>
      <c r="H1397" s="206"/>
      <c r="I1397" s="206"/>
      <c r="J1397" s="206"/>
    </row>
    <row r="1398" spans="2:10">
      <c r="B1398" s="206"/>
      <c r="C1398" s="206"/>
      <c r="D1398" s="206"/>
      <c r="E1398" s="206"/>
      <c r="F1398" s="206"/>
      <c r="G1398" s="206"/>
      <c r="H1398" s="206"/>
      <c r="I1398" s="206"/>
      <c r="J1398" s="206"/>
    </row>
    <row r="1399" spans="2:10">
      <c r="B1399" s="206"/>
      <c r="C1399" s="206"/>
      <c r="D1399" s="206"/>
      <c r="E1399" s="206"/>
      <c r="F1399" s="206"/>
      <c r="G1399" s="206"/>
      <c r="H1399" s="206"/>
      <c r="I1399" s="206"/>
      <c r="J1399" s="206"/>
    </row>
    <row r="1400" spans="2:10">
      <c r="B1400" s="206"/>
      <c r="C1400" s="206"/>
      <c r="D1400" s="206"/>
      <c r="E1400" s="206"/>
      <c r="F1400" s="206"/>
      <c r="G1400" s="206"/>
      <c r="H1400" s="206"/>
      <c r="I1400" s="206"/>
      <c r="J1400" s="206"/>
    </row>
    <row r="1401" spans="2:10">
      <c r="B1401" s="206"/>
      <c r="C1401" s="206"/>
      <c r="D1401" s="206"/>
      <c r="E1401" s="206"/>
      <c r="F1401" s="206"/>
      <c r="G1401" s="206"/>
      <c r="H1401" s="206"/>
      <c r="I1401" s="206"/>
      <c r="J1401" s="206"/>
    </row>
    <row r="1402" spans="2:10">
      <c r="B1402" s="206"/>
      <c r="C1402" s="206"/>
      <c r="D1402" s="206"/>
      <c r="E1402" s="206"/>
      <c r="F1402" s="206"/>
      <c r="G1402" s="206"/>
      <c r="H1402" s="206"/>
      <c r="I1402" s="206"/>
      <c r="J1402" s="206"/>
    </row>
    <row r="1403" spans="2:10">
      <c r="B1403" s="206"/>
      <c r="C1403" s="206"/>
      <c r="D1403" s="206"/>
      <c r="E1403" s="206"/>
      <c r="F1403" s="206"/>
      <c r="G1403" s="206"/>
      <c r="H1403" s="206"/>
      <c r="I1403" s="206"/>
      <c r="J1403" s="206"/>
    </row>
    <row r="1404" spans="2:10">
      <c r="B1404" s="206"/>
      <c r="C1404" s="206"/>
      <c r="D1404" s="206"/>
      <c r="E1404" s="206"/>
      <c r="F1404" s="206"/>
      <c r="G1404" s="206"/>
      <c r="H1404" s="206"/>
      <c r="I1404" s="206"/>
      <c r="J1404" s="206"/>
    </row>
    <row r="1405" spans="2:10">
      <c r="B1405" s="206"/>
      <c r="C1405" s="206"/>
      <c r="D1405" s="206"/>
      <c r="E1405" s="206"/>
      <c r="F1405" s="206"/>
      <c r="G1405" s="206"/>
      <c r="H1405" s="206"/>
      <c r="I1405" s="206"/>
      <c r="J1405" s="206"/>
    </row>
    <row r="1406" spans="2:10">
      <c r="B1406" s="206"/>
      <c r="C1406" s="206"/>
      <c r="D1406" s="206"/>
      <c r="E1406" s="206"/>
      <c r="F1406" s="206"/>
      <c r="G1406" s="206"/>
      <c r="H1406" s="206"/>
      <c r="I1406" s="206"/>
      <c r="J1406" s="206"/>
    </row>
    <row r="1407" spans="2:10">
      <c r="B1407" s="206"/>
      <c r="C1407" s="206"/>
      <c r="D1407" s="206"/>
      <c r="E1407" s="206"/>
      <c r="F1407" s="206"/>
      <c r="G1407" s="206"/>
      <c r="H1407" s="206"/>
      <c r="I1407" s="206"/>
      <c r="J1407" s="206"/>
    </row>
    <row r="1408" spans="2:10">
      <c r="B1408" s="206"/>
      <c r="C1408" s="206"/>
      <c r="D1408" s="206"/>
      <c r="E1408" s="206"/>
      <c r="F1408" s="206"/>
      <c r="G1408" s="206"/>
      <c r="H1408" s="206"/>
      <c r="I1408" s="206"/>
      <c r="J1408" s="206"/>
    </row>
    <row r="1409" spans="2:10">
      <c r="B1409" s="206"/>
      <c r="C1409" s="206"/>
      <c r="D1409" s="206"/>
      <c r="E1409" s="206"/>
      <c r="F1409" s="206"/>
      <c r="G1409" s="206"/>
      <c r="H1409" s="206"/>
      <c r="I1409" s="206"/>
      <c r="J1409" s="206"/>
    </row>
    <row r="1410" spans="2:10">
      <c r="B1410" s="206"/>
      <c r="C1410" s="206"/>
      <c r="D1410" s="206"/>
      <c r="E1410" s="206"/>
      <c r="F1410" s="206"/>
      <c r="G1410" s="206"/>
      <c r="H1410" s="206"/>
      <c r="I1410" s="206"/>
      <c r="J1410" s="206"/>
    </row>
    <row r="1411" spans="2:10">
      <c r="B1411" s="206"/>
      <c r="C1411" s="206"/>
      <c r="D1411" s="206"/>
      <c r="E1411" s="206"/>
      <c r="F1411" s="206"/>
      <c r="G1411" s="206"/>
      <c r="H1411" s="206"/>
      <c r="I1411" s="206"/>
      <c r="J1411" s="206"/>
    </row>
    <row r="1412" spans="2:10">
      <c r="B1412" s="206"/>
      <c r="C1412" s="206"/>
      <c r="D1412" s="206"/>
      <c r="E1412" s="206"/>
      <c r="F1412" s="206"/>
      <c r="G1412" s="206"/>
      <c r="H1412" s="206"/>
      <c r="I1412" s="206"/>
      <c r="J1412" s="206"/>
    </row>
    <row r="1413" spans="2:10">
      <c r="B1413" s="206"/>
      <c r="C1413" s="206"/>
      <c r="D1413" s="206"/>
      <c r="E1413" s="206"/>
      <c r="F1413" s="206"/>
      <c r="G1413" s="206"/>
      <c r="H1413" s="206"/>
      <c r="I1413" s="206"/>
      <c r="J1413" s="206"/>
    </row>
    <row r="1414" spans="2:10">
      <c r="B1414" s="206"/>
      <c r="C1414" s="206"/>
      <c r="D1414" s="206"/>
      <c r="E1414" s="206"/>
      <c r="F1414" s="206"/>
      <c r="G1414" s="206"/>
      <c r="H1414" s="206"/>
      <c r="I1414" s="206"/>
      <c r="J1414" s="206"/>
    </row>
    <row r="1415" spans="2:10">
      <c r="B1415" s="206"/>
      <c r="C1415" s="206"/>
      <c r="D1415" s="206"/>
      <c r="E1415" s="206"/>
      <c r="F1415" s="206"/>
      <c r="G1415" s="206"/>
      <c r="H1415" s="206"/>
      <c r="I1415" s="206"/>
      <c r="J1415" s="206"/>
    </row>
    <row r="1416" spans="2:10">
      <c r="B1416" s="206"/>
      <c r="C1416" s="206"/>
      <c r="D1416" s="206"/>
      <c r="E1416" s="206"/>
      <c r="F1416" s="206"/>
      <c r="G1416" s="206"/>
      <c r="H1416" s="206"/>
      <c r="I1416" s="206"/>
      <c r="J1416" s="206"/>
    </row>
    <row r="1417" spans="2:10">
      <c r="B1417" s="206"/>
      <c r="C1417" s="206"/>
      <c r="D1417" s="206"/>
      <c r="E1417" s="206"/>
      <c r="F1417" s="206"/>
      <c r="G1417" s="206"/>
      <c r="H1417" s="206"/>
      <c r="I1417" s="206"/>
      <c r="J1417" s="206"/>
    </row>
    <row r="1418" spans="2:10">
      <c r="B1418" s="206"/>
      <c r="C1418" s="206"/>
      <c r="D1418" s="206"/>
      <c r="E1418" s="206"/>
      <c r="F1418" s="206"/>
      <c r="G1418" s="206"/>
      <c r="H1418" s="206"/>
      <c r="I1418" s="206"/>
      <c r="J1418" s="206"/>
    </row>
    <row r="1419" spans="2:10">
      <c r="B1419" s="206"/>
      <c r="C1419" s="206"/>
      <c r="D1419" s="206"/>
      <c r="E1419" s="206"/>
      <c r="F1419" s="206"/>
      <c r="G1419" s="206"/>
      <c r="H1419" s="206"/>
      <c r="I1419" s="206"/>
      <c r="J1419" s="206"/>
    </row>
    <row r="1420" spans="2:10">
      <c r="B1420" s="206"/>
      <c r="C1420" s="206"/>
      <c r="D1420" s="206"/>
      <c r="E1420" s="206"/>
      <c r="F1420" s="206"/>
      <c r="G1420" s="206"/>
      <c r="H1420" s="206"/>
      <c r="I1420" s="206"/>
      <c r="J1420" s="206"/>
    </row>
    <row r="1421" spans="2:10">
      <c r="B1421" s="206"/>
      <c r="C1421" s="206"/>
      <c r="D1421" s="206"/>
      <c r="E1421" s="206"/>
      <c r="F1421" s="206"/>
      <c r="G1421" s="206"/>
      <c r="H1421" s="206"/>
      <c r="I1421" s="206"/>
      <c r="J1421" s="206"/>
    </row>
    <row r="1422" spans="2:10">
      <c r="B1422" s="206"/>
      <c r="C1422" s="206"/>
      <c r="D1422" s="206"/>
      <c r="E1422" s="206"/>
      <c r="F1422" s="206"/>
      <c r="G1422" s="206"/>
      <c r="H1422" s="206"/>
      <c r="I1422" s="206"/>
      <c r="J1422" s="206"/>
    </row>
    <row r="1423" spans="2:10">
      <c r="B1423" s="206"/>
      <c r="C1423" s="206"/>
      <c r="D1423" s="206"/>
      <c r="E1423" s="206"/>
      <c r="F1423" s="206"/>
      <c r="G1423" s="206"/>
      <c r="H1423" s="206"/>
      <c r="I1423" s="206"/>
      <c r="J1423" s="206"/>
    </row>
    <row r="1424" spans="2:10">
      <c r="B1424" s="206"/>
      <c r="C1424" s="206"/>
      <c r="D1424" s="206"/>
      <c r="E1424" s="206"/>
      <c r="F1424" s="206"/>
      <c r="G1424" s="206"/>
      <c r="H1424" s="206"/>
      <c r="I1424" s="206"/>
      <c r="J1424" s="206"/>
    </row>
    <row r="1425" spans="2:10">
      <c r="B1425" s="206"/>
      <c r="C1425" s="206"/>
      <c r="D1425" s="206"/>
      <c r="E1425" s="206"/>
      <c r="F1425" s="206"/>
      <c r="G1425" s="206"/>
      <c r="H1425" s="206"/>
      <c r="I1425" s="206"/>
      <c r="J1425" s="206"/>
    </row>
    <row r="1426" spans="2:10">
      <c r="B1426" s="206"/>
      <c r="C1426" s="206"/>
      <c r="D1426" s="206"/>
      <c r="E1426" s="206"/>
      <c r="F1426" s="206"/>
      <c r="G1426" s="206"/>
      <c r="H1426" s="206"/>
      <c r="I1426" s="206"/>
      <c r="J1426" s="206"/>
    </row>
    <row r="1427" spans="2:10">
      <c r="B1427" s="206"/>
      <c r="C1427" s="206"/>
      <c r="D1427" s="206"/>
      <c r="E1427" s="206"/>
      <c r="F1427" s="206"/>
      <c r="G1427" s="206"/>
      <c r="H1427" s="206"/>
      <c r="I1427" s="206"/>
      <c r="J1427" s="206"/>
    </row>
    <row r="1428" spans="2:10">
      <c r="B1428" s="206"/>
      <c r="C1428" s="206"/>
      <c r="D1428" s="206"/>
      <c r="E1428" s="206"/>
      <c r="F1428" s="206"/>
      <c r="G1428" s="206"/>
      <c r="H1428" s="206"/>
      <c r="I1428" s="206"/>
      <c r="J1428" s="206"/>
    </row>
    <row r="1429" spans="2:10">
      <c r="B1429" s="206"/>
      <c r="C1429" s="206"/>
      <c r="D1429" s="206"/>
      <c r="E1429" s="206"/>
      <c r="F1429" s="206"/>
      <c r="G1429" s="206"/>
      <c r="H1429" s="206"/>
      <c r="I1429" s="206"/>
      <c r="J1429" s="206"/>
    </row>
    <row r="1430" spans="2:10">
      <c r="B1430" s="206"/>
      <c r="C1430" s="206"/>
      <c r="D1430" s="206"/>
      <c r="E1430" s="206"/>
      <c r="F1430" s="206"/>
      <c r="G1430" s="206"/>
      <c r="H1430" s="206"/>
      <c r="I1430" s="206"/>
      <c r="J1430" s="206"/>
    </row>
    <row r="1431" spans="2:10">
      <c r="B1431" s="206"/>
      <c r="C1431" s="206"/>
      <c r="D1431" s="206"/>
      <c r="E1431" s="206"/>
      <c r="F1431" s="206"/>
      <c r="G1431" s="206"/>
      <c r="H1431" s="206"/>
      <c r="I1431" s="206"/>
      <c r="J1431" s="206"/>
    </row>
    <row r="1432" spans="2:10">
      <c r="B1432" s="206"/>
      <c r="C1432" s="206"/>
      <c r="D1432" s="206"/>
      <c r="E1432" s="206"/>
      <c r="F1432" s="206"/>
      <c r="G1432" s="206"/>
      <c r="H1432" s="206"/>
      <c r="I1432" s="206"/>
      <c r="J1432" s="206"/>
    </row>
    <row r="1433" spans="2:10">
      <c r="B1433" s="206"/>
      <c r="C1433" s="206"/>
      <c r="D1433" s="206"/>
      <c r="E1433" s="206"/>
      <c r="F1433" s="206"/>
      <c r="G1433" s="206"/>
      <c r="H1433" s="206"/>
      <c r="I1433" s="206"/>
      <c r="J1433" s="206"/>
    </row>
    <row r="1434" spans="2:10">
      <c r="B1434" s="206"/>
      <c r="C1434" s="206"/>
      <c r="D1434" s="206"/>
      <c r="E1434" s="206"/>
      <c r="F1434" s="206"/>
      <c r="G1434" s="206"/>
      <c r="H1434" s="206"/>
      <c r="I1434" s="206"/>
      <c r="J1434" s="206"/>
    </row>
    <row r="1435" spans="2:10">
      <c r="B1435" s="206"/>
      <c r="C1435" s="206"/>
      <c r="D1435" s="206"/>
      <c r="E1435" s="206"/>
      <c r="F1435" s="206"/>
      <c r="G1435" s="206"/>
      <c r="H1435" s="206"/>
      <c r="I1435" s="206"/>
      <c r="J1435" s="206"/>
    </row>
    <row r="1436" spans="2:10">
      <c r="B1436" s="206"/>
      <c r="C1436" s="206"/>
      <c r="D1436" s="206"/>
      <c r="E1436" s="206"/>
      <c r="F1436" s="206"/>
      <c r="G1436" s="206"/>
      <c r="H1436" s="206"/>
      <c r="I1436" s="206"/>
      <c r="J1436" s="206"/>
    </row>
    <row r="1437" spans="2:10">
      <c r="B1437" s="206"/>
      <c r="C1437" s="206"/>
      <c r="D1437" s="206"/>
      <c r="E1437" s="206"/>
      <c r="F1437" s="206"/>
      <c r="G1437" s="206"/>
      <c r="H1437" s="206"/>
      <c r="I1437" s="206"/>
      <c r="J1437" s="206"/>
    </row>
    <row r="1438" spans="2:10">
      <c r="B1438" s="206"/>
      <c r="C1438" s="206"/>
      <c r="D1438" s="206"/>
      <c r="E1438" s="206"/>
      <c r="F1438" s="206"/>
      <c r="G1438" s="206"/>
      <c r="H1438" s="206"/>
      <c r="I1438" s="206"/>
      <c r="J1438" s="206"/>
    </row>
    <row r="1439" spans="2:10">
      <c r="B1439" s="206"/>
      <c r="C1439" s="206"/>
      <c r="D1439" s="206"/>
      <c r="E1439" s="206"/>
      <c r="F1439" s="206"/>
      <c r="G1439" s="206"/>
      <c r="H1439" s="206"/>
      <c r="I1439" s="206"/>
      <c r="J1439" s="206"/>
    </row>
    <row r="1440" spans="2:10">
      <c r="B1440" s="206"/>
      <c r="C1440" s="206"/>
      <c r="D1440" s="206"/>
      <c r="E1440" s="206"/>
      <c r="F1440" s="206"/>
      <c r="G1440" s="206"/>
      <c r="H1440" s="206"/>
      <c r="I1440" s="206"/>
      <c r="J1440" s="206"/>
    </row>
    <row r="1441" spans="2:10">
      <c r="B1441" s="206"/>
      <c r="C1441" s="206"/>
      <c r="D1441" s="206"/>
      <c r="E1441" s="206"/>
      <c r="F1441" s="206"/>
      <c r="G1441" s="206"/>
      <c r="H1441" s="206"/>
      <c r="I1441" s="206"/>
      <c r="J1441" s="206"/>
    </row>
    <row r="1442" spans="2:10">
      <c r="B1442" s="206"/>
      <c r="C1442" s="206"/>
      <c r="D1442" s="206"/>
      <c r="E1442" s="206"/>
      <c r="F1442" s="206"/>
      <c r="G1442" s="206"/>
      <c r="H1442" s="206"/>
      <c r="I1442" s="206"/>
      <c r="J1442" s="206"/>
    </row>
    <row r="1443" spans="2:10">
      <c r="B1443" s="206"/>
      <c r="C1443" s="206"/>
      <c r="D1443" s="206"/>
      <c r="E1443" s="206"/>
      <c r="F1443" s="206"/>
      <c r="G1443" s="206"/>
      <c r="H1443" s="206"/>
      <c r="I1443" s="206"/>
      <c r="J1443" s="206"/>
    </row>
    <row r="1444" spans="2:10">
      <c r="B1444" s="206"/>
      <c r="C1444" s="206"/>
      <c r="D1444" s="206"/>
      <c r="E1444" s="206"/>
      <c r="F1444" s="206"/>
      <c r="G1444" s="206"/>
      <c r="H1444" s="206"/>
      <c r="I1444" s="206"/>
      <c r="J1444" s="206"/>
    </row>
    <row r="1445" spans="2:10">
      <c r="B1445" s="206"/>
      <c r="C1445" s="206"/>
      <c r="D1445" s="206"/>
      <c r="E1445" s="206"/>
      <c r="F1445" s="206"/>
      <c r="G1445" s="206"/>
      <c r="H1445" s="206"/>
      <c r="I1445" s="206"/>
      <c r="J1445" s="206"/>
    </row>
    <row r="1446" spans="2:10">
      <c r="B1446" s="206"/>
      <c r="C1446" s="206"/>
      <c r="D1446" s="206"/>
      <c r="E1446" s="206"/>
      <c r="F1446" s="206"/>
      <c r="G1446" s="206"/>
      <c r="H1446" s="206"/>
      <c r="I1446" s="206"/>
      <c r="J1446" s="206"/>
    </row>
    <row r="1447" spans="2:10">
      <c r="B1447" s="206"/>
      <c r="C1447" s="206"/>
      <c r="D1447" s="206"/>
      <c r="E1447" s="206"/>
      <c r="F1447" s="206"/>
      <c r="G1447" s="206"/>
      <c r="H1447" s="206"/>
      <c r="I1447" s="206"/>
      <c r="J1447" s="206"/>
    </row>
    <row r="1448" spans="2:10">
      <c r="B1448" s="206"/>
      <c r="C1448" s="206"/>
      <c r="D1448" s="206"/>
      <c r="E1448" s="206"/>
      <c r="F1448" s="206"/>
      <c r="G1448" s="206"/>
      <c r="H1448" s="206"/>
      <c r="I1448" s="206"/>
      <c r="J1448" s="206"/>
    </row>
    <row r="1449" spans="2:10">
      <c r="B1449" s="206"/>
      <c r="C1449" s="206"/>
      <c r="D1449" s="206"/>
      <c r="E1449" s="206"/>
      <c r="F1449" s="206"/>
      <c r="G1449" s="206"/>
      <c r="H1449" s="206"/>
      <c r="I1449" s="206"/>
      <c r="J1449" s="206"/>
    </row>
    <row r="1450" spans="2:10">
      <c r="B1450" s="206"/>
      <c r="C1450" s="206"/>
      <c r="D1450" s="206"/>
      <c r="E1450" s="206"/>
      <c r="F1450" s="206"/>
      <c r="G1450" s="206"/>
      <c r="H1450" s="206"/>
      <c r="I1450" s="206"/>
      <c r="J1450" s="206"/>
    </row>
    <row r="1451" spans="2:10">
      <c r="B1451" s="206"/>
      <c r="C1451" s="206"/>
      <c r="D1451" s="206"/>
      <c r="E1451" s="206"/>
      <c r="F1451" s="206"/>
      <c r="G1451" s="206"/>
      <c r="H1451" s="206"/>
      <c r="I1451" s="206"/>
      <c r="J1451" s="206"/>
    </row>
    <row r="1452" spans="2:10">
      <c r="B1452" s="206"/>
      <c r="C1452" s="206"/>
      <c r="D1452" s="206"/>
      <c r="E1452" s="206"/>
      <c r="F1452" s="206"/>
      <c r="G1452" s="206"/>
      <c r="H1452" s="206"/>
      <c r="I1452" s="206"/>
      <c r="J1452" s="206"/>
    </row>
    <row r="1453" spans="2:10">
      <c r="B1453" s="206"/>
      <c r="C1453" s="206"/>
      <c r="D1453" s="206"/>
      <c r="E1453" s="206"/>
      <c r="F1453" s="206"/>
      <c r="G1453" s="206"/>
      <c r="H1453" s="206"/>
      <c r="I1453" s="206"/>
      <c r="J1453" s="206"/>
    </row>
    <row r="1454" spans="2:10">
      <c r="B1454" s="206"/>
      <c r="C1454" s="206"/>
      <c r="D1454" s="206"/>
      <c r="E1454" s="206"/>
      <c r="F1454" s="206"/>
      <c r="G1454" s="206"/>
      <c r="H1454" s="206"/>
      <c r="I1454" s="206"/>
      <c r="J1454" s="206"/>
    </row>
    <row r="1455" spans="2:10">
      <c r="B1455" s="206"/>
      <c r="C1455" s="206"/>
      <c r="D1455" s="206"/>
      <c r="E1455" s="206"/>
      <c r="F1455" s="206"/>
      <c r="G1455" s="206"/>
      <c r="H1455" s="206"/>
      <c r="I1455" s="206"/>
      <c r="J1455" s="206"/>
    </row>
    <row r="1456" spans="2:10">
      <c r="B1456" s="206"/>
      <c r="C1456" s="206"/>
      <c r="D1456" s="206"/>
      <c r="E1456" s="206"/>
      <c r="F1456" s="206"/>
      <c r="G1456" s="206"/>
      <c r="H1456" s="206"/>
      <c r="I1456" s="206"/>
      <c r="J1456" s="206"/>
    </row>
    <row r="1457" spans="2:10">
      <c r="B1457" s="206"/>
      <c r="C1457" s="206"/>
      <c r="D1457" s="206"/>
      <c r="E1457" s="206"/>
      <c r="F1457" s="206"/>
      <c r="G1457" s="206"/>
      <c r="H1457" s="206"/>
      <c r="I1457" s="206"/>
      <c r="J1457" s="206"/>
    </row>
    <row r="1458" spans="2:10">
      <c r="B1458" s="206"/>
      <c r="C1458" s="206"/>
      <c r="D1458" s="206"/>
      <c r="E1458" s="206"/>
      <c r="F1458" s="206"/>
      <c r="G1458" s="206"/>
      <c r="H1458" s="206"/>
      <c r="I1458" s="206"/>
      <c r="J1458" s="206"/>
    </row>
    <row r="1459" spans="2:10">
      <c r="B1459" s="206"/>
      <c r="C1459" s="206"/>
      <c r="D1459" s="206"/>
      <c r="E1459" s="206"/>
      <c r="F1459" s="206"/>
      <c r="G1459" s="206"/>
      <c r="H1459" s="206"/>
      <c r="I1459" s="206"/>
      <c r="J1459" s="206"/>
    </row>
    <row r="1460" spans="2:10">
      <c r="B1460" s="206"/>
      <c r="C1460" s="206"/>
      <c r="D1460" s="206"/>
      <c r="E1460" s="206"/>
      <c r="F1460" s="206"/>
      <c r="G1460" s="206"/>
      <c r="H1460" s="206"/>
      <c r="I1460" s="206"/>
      <c r="J1460" s="206"/>
    </row>
    <row r="1461" spans="2:10">
      <c r="B1461" s="206"/>
      <c r="C1461" s="206"/>
      <c r="D1461" s="206"/>
      <c r="E1461" s="206"/>
      <c r="F1461" s="206"/>
      <c r="G1461" s="206"/>
      <c r="H1461" s="206"/>
      <c r="I1461" s="206"/>
      <c r="J1461" s="206"/>
    </row>
    <row r="1462" spans="2:10">
      <c r="B1462" s="206"/>
      <c r="C1462" s="206"/>
      <c r="D1462" s="206"/>
      <c r="E1462" s="206"/>
      <c r="F1462" s="206"/>
      <c r="G1462" s="206"/>
      <c r="H1462" s="206"/>
      <c r="I1462" s="206"/>
      <c r="J1462" s="206"/>
    </row>
    <row r="1463" spans="2:10">
      <c r="B1463" s="206"/>
      <c r="C1463" s="206"/>
      <c r="D1463" s="206"/>
      <c r="E1463" s="206"/>
      <c r="F1463" s="206"/>
      <c r="G1463" s="206"/>
      <c r="H1463" s="206"/>
      <c r="I1463" s="206"/>
      <c r="J1463" s="206"/>
    </row>
    <row r="1464" spans="2:10">
      <c r="B1464" s="206"/>
      <c r="C1464" s="206"/>
      <c r="D1464" s="206"/>
      <c r="E1464" s="206"/>
      <c r="F1464" s="206"/>
      <c r="G1464" s="206"/>
      <c r="H1464" s="206"/>
      <c r="I1464" s="206"/>
      <c r="J1464" s="206"/>
    </row>
    <row r="1465" spans="2:10">
      <c r="B1465" s="206"/>
      <c r="C1465" s="206"/>
      <c r="D1465" s="206"/>
      <c r="E1465" s="206"/>
      <c r="F1465" s="206"/>
      <c r="G1465" s="206"/>
      <c r="H1465" s="206"/>
      <c r="I1465" s="206"/>
      <c r="J1465" s="206"/>
    </row>
    <row r="1466" spans="2:10">
      <c r="B1466" s="206"/>
      <c r="C1466" s="206"/>
      <c r="D1466" s="206"/>
      <c r="E1466" s="206"/>
      <c r="F1466" s="206"/>
      <c r="G1466" s="206"/>
      <c r="H1466" s="206"/>
      <c r="I1466" s="206"/>
      <c r="J1466" s="206"/>
    </row>
    <row r="1467" spans="2:10">
      <c r="B1467" s="206"/>
      <c r="C1467" s="206"/>
      <c r="D1467" s="206"/>
      <c r="E1467" s="206"/>
      <c r="F1467" s="206"/>
      <c r="G1467" s="206"/>
      <c r="H1467" s="206"/>
      <c r="I1467" s="206"/>
      <c r="J1467" s="206"/>
    </row>
    <row r="1468" spans="2:10">
      <c r="B1468" s="206"/>
      <c r="C1468" s="206"/>
      <c r="D1468" s="206"/>
      <c r="E1468" s="206"/>
      <c r="F1468" s="206"/>
      <c r="G1468" s="206"/>
      <c r="H1468" s="206"/>
      <c r="I1468" s="206"/>
      <c r="J1468" s="206"/>
    </row>
    <row r="1469" spans="2:10">
      <c r="B1469" s="206"/>
      <c r="C1469" s="206"/>
      <c r="D1469" s="206"/>
      <c r="E1469" s="206"/>
      <c r="F1469" s="206"/>
      <c r="G1469" s="206"/>
      <c r="H1469" s="206"/>
      <c r="I1469" s="206"/>
      <c r="J1469" s="206"/>
    </row>
    <row r="1470" spans="2:10">
      <c r="B1470" s="206"/>
      <c r="C1470" s="206"/>
      <c r="D1470" s="206"/>
      <c r="E1470" s="206"/>
      <c r="F1470" s="206"/>
      <c r="G1470" s="206"/>
      <c r="H1470" s="206"/>
      <c r="I1470" s="206"/>
      <c r="J1470" s="206"/>
    </row>
    <row r="1471" spans="2:10">
      <c r="B1471" s="206"/>
      <c r="C1471" s="206"/>
      <c r="D1471" s="206"/>
      <c r="E1471" s="206"/>
      <c r="F1471" s="206"/>
      <c r="G1471" s="206"/>
      <c r="H1471" s="206"/>
      <c r="I1471" s="206"/>
      <c r="J1471" s="206"/>
    </row>
    <row r="1472" spans="2:10">
      <c r="B1472" s="206"/>
      <c r="C1472" s="206"/>
      <c r="D1472" s="206"/>
      <c r="E1472" s="206"/>
      <c r="F1472" s="206"/>
      <c r="G1472" s="206"/>
      <c r="H1472" s="206"/>
      <c r="I1472" s="206"/>
      <c r="J1472" s="206"/>
    </row>
    <row r="1473" spans="2:10">
      <c r="B1473" s="206"/>
      <c r="C1473" s="206"/>
      <c r="D1473" s="206"/>
      <c r="E1473" s="206"/>
      <c r="F1473" s="206"/>
      <c r="G1473" s="206"/>
      <c r="H1473" s="206"/>
      <c r="I1473" s="206"/>
      <c r="J1473" s="206"/>
    </row>
    <row r="1474" spans="2:10">
      <c r="B1474" s="206"/>
      <c r="C1474" s="206"/>
      <c r="D1474" s="206"/>
      <c r="E1474" s="206"/>
      <c r="F1474" s="206"/>
      <c r="G1474" s="206"/>
      <c r="H1474" s="206"/>
      <c r="I1474" s="206"/>
      <c r="J1474" s="206"/>
    </row>
    <row r="1475" spans="2:10">
      <c r="B1475" s="206"/>
      <c r="C1475" s="206"/>
      <c r="D1475" s="206"/>
      <c r="E1475" s="206"/>
      <c r="F1475" s="206"/>
      <c r="G1475" s="206"/>
      <c r="H1475" s="206"/>
      <c r="I1475" s="206"/>
      <c r="J1475" s="206"/>
    </row>
    <row r="1476" spans="2:10">
      <c r="B1476" s="206"/>
      <c r="C1476" s="206"/>
      <c r="D1476" s="206"/>
      <c r="E1476" s="206"/>
      <c r="F1476" s="206"/>
      <c r="G1476" s="206"/>
      <c r="H1476" s="206"/>
      <c r="I1476" s="206"/>
      <c r="J1476" s="206"/>
    </row>
    <row r="1477" spans="2:10">
      <c r="B1477" s="206"/>
      <c r="C1477" s="206"/>
      <c r="D1477" s="206"/>
      <c r="E1477" s="206"/>
      <c r="F1477" s="206"/>
      <c r="G1477" s="206"/>
      <c r="H1477" s="206"/>
      <c r="I1477" s="206"/>
      <c r="J1477" s="206"/>
    </row>
    <row r="1478" spans="2:10">
      <c r="B1478" s="206"/>
      <c r="C1478" s="206"/>
      <c r="D1478" s="206"/>
      <c r="E1478" s="206"/>
      <c r="F1478" s="206"/>
      <c r="G1478" s="206"/>
      <c r="H1478" s="206"/>
      <c r="I1478" s="206"/>
      <c r="J1478" s="206"/>
    </row>
    <row r="1479" spans="2:10">
      <c r="B1479" s="206"/>
      <c r="C1479" s="206"/>
      <c r="D1479" s="206"/>
      <c r="E1479" s="206"/>
      <c r="F1479" s="206"/>
      <c r="G1479" s="206"/>
      <c r="H1479" s="206"/>
      <c r="I1479" s="206"/>
      <c r="J1479" s="206"/>
    </row>
    <row r="1480" spans="2:10">
      <c r="B1480" s="206"/>
      <c r="C1480" s="206"/>
      <c r="D1480" s="206"/>
      <c r="E1480" s="206"/>
      <c r="F1480" s="206"/>
      <c r="G1480" s="206"/>
      <c r="H1480" s="206"/>
      <c r="I1480" s="206"/>
      <c r="J1480" s="206"/>
    </row>
    <row r="1481" spans="2:10">
      <c r="B1481" s="206"/>
      <c r="C1481" s="206"/>
      <c r="D1481" s="206"/>
      <c r="E1481" s="206"/>
      <c r="F1481" s="206"/>
      <c r="G1481" s="206"/>
      <c r="H1481" s="206"/>
      <c r="I1481" s="206"/>
      <c r="J1481" s="206"/>
    </row>
    <row r="1482" spans="2:10">
      <c r="B1482" s="206"/>
      <c r="C1482" s="206"/>
      <c r="D1482" s="206"/>
      <c r="E1482" s="206"/>
      <c r="F1482" s="206"/>
      <c r="G1482" s="206"/>
      <c r="H1482" s="206"/>
      <c r="I1482" s="206"/>
      <c r="J1482" s="206"/>
    </row>
    <row r="1483" spans="2:10">
      <c r="B1483" s="206"/>
      <c r="C1483" s="206"/>
      <c r="D1483" s="206"/>
      <c r="E1483" s="206"/>
      <c r="F1483" s="206"/>
      <c r="G1483" s="206"/>
      <c r="H1483" s="206"/>
      <c r="I1483" s="206"/>
      <c r="J1483" s="206"/>
    </row>
    <row r="1484" spans="2:10">
      <c r="B1484" s="206"/>
      <c r="C1484" s="206"/>
      <c r="D1484" s="206"/>
      <c r="E1484" s="206"/>
      <c r="F1484" s="206"/>
      <c r="G1484" s="206"/>
      <c r="H1484" s="206"/>
      <c r="I1484" s="206"/>
      <c r="J1484" s="206"/>
    </row>
    <row r="1485" spans="2:10">
      <c r="B1485" s="206"/>
      <c r="C1485" s="206"/>
      <c r="D1485" s="206"/>
      <c r="E1485" s="206"/>
      <c r="F1485" s="206"/>
      <c r="G1485" s="206"/>
      <c r="H1485" s="206"/>
      <c r="I1485" s="206"/>
      <c r="J1485" s="206"/>
    </row>
    <row r="1486" spans="2:10">
      <c r="B1486" s="206"/>
      <c r="C1486" s="206"/>
      <c r="D1486" s="206"/>
      <c r="E1486" s="206"/>
      <c r="F1486" s="206"/>
      <c r="G1486" s="206"/>
      <c r="H1486" s="206"/>
      <c r="I1486" s="206"/>
      <c r="J1486" s="206"/>
    </row>
    <row r="1487" spans="2:10">
      <c r="B1487" s="206"/>
      <c r="C1487" s="206"/>
      <c r="D1487" s="206"/>
      <c r="E1487" s="206"/>
      <c r="F1487" s="206"/>
      <c r="G1487" s="206"/>
      <c r="H1487" s="206"/>
      <c r="I1487" s="206"/>
      <c r="J1487" s="206"/>
    </row>
    <row r="1488" spans="2:10">
      <c r="B1488" s="206"/>
      <c r="C1488" s="206"/>
      <c r="D1488" s="206"/>
      <c r="E1488" s="206"/>
      <c r="F1488" s="206"/>
      <c r="G1488" s="206"/>
      <c r="H1488" s="206"/>
      <c r="I1488" s="206"/>
      <c r="J1488" s="206"/>
    </row>
    <row r="1489" spans="2:10">
      <c r="B1489" s="206"/>
      <c r="C1489" s="206"/>
      <c r="D1489" s="206"/>
      <c r="E1489" s="206"/>
      <c r="F1489" s="206"/>
      <c r="G1489" s="206"/>
      <c r="H1489" s="206"/>
      <c r="I1489" s="206"/>
      <c r="J1489" s="206"/>
    </row>
    <row r="1490" spans="2:10">
      <c r="B1490" s="206"/>
      <c r="C1490" s="206"/>
      <c r="D1490" s="206"/>
      <c r="E1490" s="206"/>
      <c r="F1490" s="206"/>
      <c r="G1490" s="206"/>
      <c r="H1490" s="206"/>
      <c r="I1490" s="206"/>
      <c r="J1490" s="206"/>
    </row>
    <row r="1491" spans="2:10">
      <c r="B1491" s="206"/>
      <c r="C1491" s="206"/>
      <c r="D1491" s="206"/>
      <c r="E1491" s="206"/>
      <c r="F1491" s="206"/>
      <c r="G1491" s="206"/>
      <c r="H1491" s="206"/>
      <c r="I1491" s="206"/>
      <c r="J1491" s="206"/>
    </row>
    <row r="1492" spans="2:10">
      <c r="B1492" s="206"/>
      <c r="C1492" s="206"/>
      <c r="D1492" s="206"/>
      <c r="E1492" s="206"/>
      <c r="F1492" s="206"/>
      <c r="G1492" s="206"/>
      <c r="H1492" s="206"/>
      <c r="I1492" s="206"/>
      <c r="J1492" s="206"/>
    </row>
    <row r="1493" spans="2:10">
      <c r="B1493" s="206"/>
      <c r="C1493" s="206"/>
      <c r="D1493" s="206"/>
      <c r="E1493" s="206"/>
      <c r="F1493" s="206"/>
      <c r="G1493" s="206"/>
      <c r="H1493" s="206"/>
      <c r="I1493" s="206"/>
      <c r="J1493" s="206"/>
    </row>
    <row r="1494" spans="2:10">
      <c r="B1494" s="206"/>
      <c r="C1494" s="206"/>
      <c r="D1494" s="206"/>
      <c r="E1494" s="206"/>
      <c r="F1494" s="206"/>
      <c r="G1494" s="206"/>
      <c r="H1494" s="206"/>
      <c r="I1494" s="206"/>
      <c r="J1494" s="206"/>
    </row>
    <row r="1495" spans="2:10">
      <c r="B1495" s="206"/>
      <c r="C1495" s="206"/>
      <c r="D1495" s="206"/>
      <c r="E1495" s="206"/>
      <c r="F1495" s="206"/>
      <c r="G1495" s="206"/>
      <c r="H1495" s="206"/>
      <c r="I1495" s="206"/>
      <c r="J1495" s="206"/>
    </row>
    <row r="1496" spans="2:10">
      <c r="B1496" s="206"/>
      <c r="C1496" s="206"/>
      <c r="D1496" s="206"/>
      <c r="E1496" s="206"/>
      <c r="F1496" s="206"/>
      <c r="G1496" s="206"/>
      <c r="H1496" s="206"/>
      <c r="I1496" s="206"/>
      <c r="J1496" s="206"/>
    </row>
    <row r="1497" spans="2:10">
      <c r="B1497" s="206"/>
      <c r="C1497" s="206"/>
      <c r="D1497" s="206"/>
      <c r="E1497" s="206"/>
      <c r="F1497" s="206"/>
      <c r="G1497" s="206"/>
      <c r="H1497" s="206"/>
      <c r="I1497" s="206"/>
      <c r="J1497" s="206"/>
    </row>
    <row r="1498" spans="2:10">
      <c r="B1498" s="206"/>
      <c r="C1498" s="206"/>
      <c r="D1498" s="206"/>
      <c r="E1498" s="206"/>
      <c r="F1498" s="206"/>
      <c r="G1498" s="206"/>
      <c r="H1498" s="206"/>
      <c r="I1498" s="206"/>
      <c r="J1498" s="206"/>
    </row>
    <row r="1499" spans="2:10">
      <c r="B1499" s="206"/>
      <c r="C1499" s="206"/>
      <c r="D1499" s="206"/>
      <c r="E1499" s="206"/>
      <c r="F1499" s="206"/>
      <c r="G1499" s="206"/>
      <c r="H1499" s="206"/>
      <c r="I1499" s="206"/>
      <c r="J1499" s="206"/>
    </row>
    <row r="1500" spans="2:10">
      <c r="B1500" s="206"/>
      <c r="C1500" s="206"/>
      <c r="D1500" s="206"/>
      <c r="E1500" s="206"/>
      <c r="F1500" s="206"/>
      <c r="G1500" s="206"/>
      <c r="H1500" s="206"/>
      <c r="I1500" s="206"/>
      <c r="J1500" s="206"/>
    </row>
    <row r="1501" spans="2:10">
      <c r="B1501" s="206"/>
      <c r="C1501" s="206"/>
      <c r="D1501" s="206"/>
      <c r="E1501" s="206"/>
      <c r="F1501" s="206"/>
      <c r="G1501" s="206"/>
      <c r="H1501" s="206"/>
      <c r="I1501" s="206"/>
      <c r="J1501" s="206"/>
    </row>
    <row r="1502" spans="2:10">
      <c r="B1502" s="206"/>
      <c r="C1502" s="206"/>
      <c r="D1502" s="206"/>
      <c r="E1502" s="206"/>
      <c r="F1502" s="206"/>
      <c r="G1502" s="206"/>
      <c r="H1502" s="206"/>
      <c r="I1502" s="206"/>
      <c r="J1502" s="206"/>
    </row>
    <row r="1503" spans="2:10">
      <c r="B1503" s="206"/>
      <c r="C1503" s="206"/>
      <c r="D1503" s="206"/>
      <c r="E1503" s="206"/>
      <c r="F1503" s="206"/>
      <c r="G1503" s="206"/>
      <c r="H1503" s="206"/>
      <c r="I1503" s="206"/>
      <c r="J1503" s="206"/>
    </row>
    <row r="1504" spans="2:10">
      <c r="B1504" s="206"/>
      <c r="C1504" s="206"/>
      <c r="D1504" s="206"/>
      <c r="E1504" s="206"/>
      <c r="F1504" s="206"/>
      <c r="G1504" s="206"/>
      <c r="H1504" s="206"/>
      <c r="I1504" s="206"/>
      <c r="J1504" s="206"/>
    </row>
    <row r="1505" spans="2:10">
      <c r="B1505" s="206"/>
      <c r="C1505" s="206"/>
      <c r="D1505" s="206"/>
      <c r="E1505" s="206"/>
      <c r="F1505" s="206"/>
      <c r="G1505" s="206"/>
      <c r="H1505" s="206"/>
      <c r="I1505" s="206"/>
      <c r="J1505" s="206"/>
    </row>
    <row r="1506" spans="2:10">
      <c r="B1506" s="206"/>
      <c r="C1506" s="206"/>
      <c r="D1506" s="206"/>
      <c r="E1506" s="206"/>
      <c r="F1506" s="206"/>
      <c r="G1506" s="206"/>
      <c r="H1506" s="206"/>
      <c r="I1506" s="206"/>
      <c r="J1506" s="206"/>
    </row>
    <row r="1507" spans="2:10">
      <c r="B1507" s="206"/>
      <c r="C1507" s="206"/>
      <c r="D1507" s="206"/>
      <c r="E1507" s="206"/>
      <c r="F1507" s="206"/>
      <c r="G1507" s="206"/>
      <c r="H1507" s="206"/>
      <c r="I1507" s="206"/>
      <c r="J1507" s="206"/>
    </row>
    <row r="1508" spans="2:10">
      <c r="B1508" s="206"/>
      <c r="C1508" s="206"/>
      <c r="D1508" s="206"/>
      <c r="E1508" s="206"/>
      <c r="F1508" s="206"/>
      <c r="G1508" s="206"/>
      <c r="H1508" s="206"/>
      <c r="I1508" s="206"/>
      <c r="J1508" s="206"/>
    </row>
    <row r="1509" spans="2:10">
      <c r="B1509" s="206"/>
      <c r="C1509" s="206"/>
      <c r="D1509" s="206"/>
      <c r="E1509" s="206"/>
      <c r="F1509" s="206"/>
      <c r="G1509" s="206"/>
      <c r="H1509" s="206"/>
      <c r="I1509" s="206"/>
      <c r="J1509" s="206"/>
    </row>
    <row r="1510" spans="2:10">
      <c r="B1510" s="206"/>
      <c r="C1510" s="206"/>
      <c r="D1510" s="206"/>
      <c r="E1510" s="206"/>
      <c r="F1510" s="206"/>
      <c r="G1510" s="206"/>
      <c r="H1510" s="206"/>
      <c r="I1510" s="206"/>
      <c r="J1510" s="206"/>
    </row>
    <row r="1511" spans="2:10">
      <c r="B1511" s="206"/>
      <c r="C1511" s="206"/>
      <c r="D1511" s="206"/>
      <c r="E1511" s="206"/>
      <c r="F1511" s="206"/>
      <c r="G1511" s="206"/>
      <c r="H1511" s="206"/>
      <c r="I1511" s="206"/>
      <c r="J1511" s="206"/>
    </row>
    <row r="1512" spans="2:10">
      <c r="B1512" s="206"/>
      <c r="C1512" s="206"/>
      <c r="D1512" s="206"/>
      <c r="E1512" s="206"/>
      <c r="F1512" s="206"/>
      <c r="G1512" s="206"/>
      <c r="H1512" s="206"/>
      <c r="I1512" s="206"/>
      <c r="J1512" s="206"/>
    </row>
    <row r="1513" spans="2:10">
      <c r="B1513" s="206"/>
      <c r="C1513" s="206"/>
      <c r="D1513" s="206"/>
      <c r="E1513" s="206"/>
      <c r="F1513" s="206"/>
      <c r="G1513" s="206"/>
      <c r="H1513" s="206"/>
      <c r="I1513" s="206"/>
      <c r="J1513" s="206"/>
    </row>
    <row r="1514" spans="2:10">
      <c r="B1514" s="206"/>
      <c r="C1514" s="206"/>
      <c r="D1514" s="206"/>
      <c r="E1514" s="206"/>
      <c r="F1514" s="206"/>
      <c r="G1514" s="206"/>
      <c r="H1514" s="206"/>
      <c r="I1514" s="206"/>
      <c r="J1514" s="206"/>
    </row>
    <row r="1515" spans="2:10">
      <c r="B1515" s="206"/>
      <c r="C1515" s="206"/>
      <c r="D1515" s="206"/>
      <c r="E1515" s="206"/>
      <c r="F1515" s="206"/>
      <c r="G1515" s="206"/>
      <c r="H1515" s="206"/>
      <c r="I1515" s="206"/>
      <c r="J1515" s="206"/>
    </row>
    <row r="1516" spans="2:10">
      <c r="B1516" s="206"/>
      <c r="C1516" s="206"/>
      <c r="D1516" s="206"/>
      <c r="E1516" s="206"/>
      <c r="F1516" s="206"/>
      <c r="G1516" s="206"/>
      <c r="H1516" s="206"/>
      <c r="I1516" s="206"/>
      <c r="J1516" s="206"/>
    </row>
    <row r="1517" spans="2:10">
      <c r="B1517" s="206"/>
      <c r="C1517" s="206"/>
      <c r="D1517" s="206"/>
      <c r="E1517" s="206"/>
      <c r="F1517" s="206"/>
      <c r="G1517" s="206"/>
      <c r="H1517" s="206"/>
      <c r="I1517" s="206"/>
      <c r="J1517" s="206"/>
    </row>
    <row r="1518" spans="2:10">
      <c r="B1518" s="206"/>
      <c r="C1518" s="206"/>
      <c r="D1518" s="206"/>
      <c r="E1518" s="206"/>
      <c r="F1518" s="206"/>
      <c r="G1518" s="206"/>
      <c r="H1518" s="206"/>
      <c r="I1518" s="206"/>
      <c r="J1518" s="206"/>
    </row>
    <row r="1519" spans="2:10">
      <c r="B1519" s="206"/>
      <c r="C1519" s="206"/>
      <c r="D1519" s="206"/>
      <c r="E1519" s="206"/>
      <c r="F1519" s="206"/>
      <c r="G1519" s="206"/>
      <c r="H1519" s="206"/>
      <c r="I1519" s="206"/>
      <c r="J1519" s="206"/>
    </row>
    <row r="1520" spans="2:10">
      <c r="B1520" s="206"/>
      <c r="C1520" s="206"/>
      <c r="D1520" s="206"/>
      <c r="E1520" s="206"/>
      <c r="F1520" s="206"/>
      <c r="G1520" s="206"/>
      <c r="H1520" s="206"/>
      <c r="I1520" s="206"/>
      <c r="J1520" s="206"/>
    </row>
    <row r="1521" spans="2:10">
      <c r="B1521" s="206"/>
      <c r="C1521" s="206"/>
      <c r="D1521" s="206"/>
      <c r="E1521" s="206"/>
      <c r="F1521" s="206"/>
      <c r="G1521" s="206"/>
      <c r="H1521" s="206"/>
      <c r="I1521" s="206"/>
      <c r="J1521" s="206"/>
    </row>
    <row r="1522" spans="2:10">
      <c r="B1522" s="206"/>
      <c r="C1522" s="206"/>
      <c r="D1522" s="206"/>
      <c r="E1522" s="206"/>
      <c r="F1522" s="206"/>
      <c r="G1522" s="206"/>
      <c r="H1522" s="206"/>
      <c r="I1522" s="206"/>
      <c r="J1522" s="206"/>
    </row>
    <row r="1523" spans="2:10">
      <c r="B1523" s="206"/>
      <c r="C1523" s="206"/>
      <c r="D1523" s="206"/>
      <c r="E1523" s="206"/>
      <c r="F1523" s="206"/>
      <c r="G1523" s="206"/>
      <c r="H1523" s="206"/>
      <c r="I1523" s="206"/>
      <c r="J1523" s="206"/>
    </row>
    <row r="1524" spans="2:10">
      <c r="B1524" s="206"/>
      <c r="C1524" s="206"/>
      <c r="D1524" s="206"/>
      <c r="E1524" s="206"/>
      <c r="F1524" s="206"/>
      <c r="G1524" s="206"/>
      <c r="H1524" s="206"/>
      <c r="I1524" s="206"/>
      <c r="J1524" s="206"/>
    </row>
    <row r="1525" spans="2:10">
      <c r="B1525" s="206"/>
      <c r="C1525" s="206"/>
      <c r="D1525" s="206"/>
      <c r="E1525" s="206"/>
      <c r="F1525" s="206"/>
      <c r="G1525" s="206"/>
      <c r="H1525" s="206"/>
      <c r="I1525" s="206"/>
      <c r="J1525" s="206"/>
    </row>
    <row r="1526" spans="2:10">
      <c r="B1526" s="206"/>
      <c r="C1526" s="206"/>
      <c r="D1526" s="206"/>
      <c r="E1526" s="206"/>
      <c r="F1526" s="206"/>
      <c r="G1526" s="206"/>
      <c r="H1526" s="206"/>
      <c r="I1526" s="206"/>
      <c r="J1526" s="206"/>
    </row>
    <row r="1527" spans="2:10">
      <c r="B1527" s="206"/>
      <c r="C1527" s="206"/>
      <c r="D1527" s="206"/>
      <c r="E1527" s="206"/>
      <c r="F1527" s="206"/>
      <c r="G1527" s="206"/>
      <c r="H1527" s="206"/>
      <c r="I1527" s="206"/>
      <c r="J1527" s="206"/>
    </row>
    <row r="1528" spans="2:10">
      <c r="B1528" s="206"/>
      <c r="C1528" s="206"/>
      <c r="D1528" s="206"/>
      <c r="E1528" s="206"/>
      <c r="F1528" s="206"/>
      <c r="G1528" s="206"/>
      <c r="H1528" s="206"/>
      <c r="I1528" s="206"/>
      <c r="J1528" s="206"/>
    </row>
    <row r="1529" spans="2:10">
      <c r="B1529" s="206"/>
      <c r="C1529" s="206"/>
      <c r="D1529" s="206"/>
      <c r="E1529" s="206"/>
      <c r="F1529" s="206"/>
      <c r="G1529" s="206"/>
      <c r="H1529" s="206"/>
      <c r="I1529" s="206"/>
      <c r="J1529" s="206"/>
    </row>
    <row r="1530" spans="2:10">
      <c r="B1530" s="206"/>
      <c r="C1530" s="206"/>
      <c r="D1530" s="206"/>
      <c r="E1530" s="206"/>
      <c r="F1530" s="206"/>
      <c r="G1530" s="206"/>
      <c r="H1530" s="206"/>
      <c r="I1530" s="206"/>
      <c r="J1530" s="206"/>
    </row>
    <row r="1531" spans="2:10">
      <c r="B1531" s="206"/>
      <c r="C1531" s="206"/>
      <c r="D1531" s="206"/>
      <c r="E1531" s="206"/>
      <c r="F1531" s="206"/>
      <c r="G1531" s="206"/>
      <c r="H1531" s="206"/>
      <c r="I1531" s="206"/>
      <c r="J1531" s="206"/>
    </row>
    <row r="1532" spans="2:10">
      <c r="B1532" s="206"/>
      <c r="C1532" s="206"/>
      <c r="D1532" s="206"/>
      <c r="E1532" s="206"/>
      <c r="F1532" s="206"/>
      <c r="G1532" s="206"/>
      <c r="H1532" s="206"/>
      <c r="I1532" s="206"/>
      <c r="J1532" s="206"/>
    </row>
    <row r="1533" spans="2:10">
      <c r="B1533" s="206"/>
      <c r="C1533" s="206"/>
      <c r="D1533" s="206"/>
      <c r="E1533" s="206"/>
      <c r="F1533" s="206"/>
      <c r="G1533" s="206"/>
      <c r="H1533" s="206"/>
      <c r="I1533" s="206"/>
      <c r="J1533" s="206"/>
    </row>
    <row r="1534" spans="2:10">
      <c r="B1534" s="206"/>
      <c r="C1534" s="206"/>
      <c r="D1534" s="206"/>
      <c r="E1534" s="206"/>
      <c r="F1534" s="206"/>
      <c r="G1534" s="206"/>
      <c r="H1534" s="206"/>
      <c r="I1534" s="206"/>
      <c r="J1534" s="206"/>
    </row>
    <row r="1535" spans="2:10">
      <c r="B1535" s="206"/>
      <c r="C1535" s="206"/>
      <c r="D1535" s="206"/>
      <c r="E1535" s="206"/>
      <c r="F1535" s="206"/>
      <c r="G1535" s="206"/>
      <c r="H1535" s="206"/>
      <c r="I1535" s="206"/>
      <c r="J1535" s="206"/>
    </row>
    <row r="1536" spans="2:10">
      <c r="B1536" s="206"/>
      <c r="C1536" s="206"/>
      <c r="D1536" s="206"/>
      <c r="E1536" s="206"/>
      <c r="F1536" s="206"/>
      <c r="G1536" s="206"/>
      <c r="H1536" s="206"/>
      <c r="I1536" s="206"/>
      <c r="J1536" s="206"/>
    </row>
    <row r="1537" spans="2:10">
      <c r="B1537" s="206"/>
      <c r="C1537" s="206"/>
      <c r="D1537" s="206"/>
      <c r="E1537" s="206"/>
      <c r="F1537" s="206"/>
      <c r="G1537" s="206"/>
      <c r="H1537" s="206"/>
      <c r="I1537" s="206"/>
      <c r="J1537" s="206"/>
    </row>
    <row r="1538" spans="2:10">
      <c r="B1538" s="206"/>
      <c r="C1538" s="206"/>
      <c r="D1538" s="206"/>
      <c r="E1538" s="206"/>
      <c r="F1538" s="206"/>
      <c r="G1538" s="206"/>
      <c r="H1538" s="206"/>
      <c r="I1538" s="206"/>
      <c r="J1538" s="206"/>
    </row>
    <row r="1539" spans="2:10">
      <c r="B1539" s="206"/>
      <c r="C1539" s="206"/>
      <c r="D1539" s="206"/>
      <c r="E1539" s="206"/>
      <c r="F1539" s="206"/>
      <c r="G1539" s="206"/>
      <c r="H1539" s="206"/>
      <c r="I1539" s="206"/>
      <c r="J1539" s="206"/>
    </row>
    <row r="1540" spans="2:10">
      <c r="B1540" s="206"/>
      <c r="C1540" s="206"/>
      <c r="D1540" s="206"/>
      <c r="E1540" s="206"/>
      <c r="F1540" s="206"/>
      <c r="G1540" s="206"/>
      <c r="H1540" s="206"/>
      <c r="I1540" s="206"/>
      <c r="J1540" s="206"/>
    </row>
    <row r="1541" spans="2:10">
      <c r="B1541" s="206"/>
      <c r="C1541" s="206"/>
      <c r="D1541" s="206"/>
      <c r="E1541" s="206"/>
      <c r="F1541" s="206"/>
      <c r="G1541" s="206"/>
      <c r="H1541" s="206"/>
      <c r="I1541" s="206"/>
      <c r="J1541" s="206"/>
    </row>
    <row r="1542" spans="2:10">
      <c r="B1542" s="206"/>
      <c r="C1542" s="206"/>
      <c r="D1542" s="206"/>
      <c r="E1542" s="206"/>
      <c r="F1542" s="206"/>
      <c r="G1542" s="206"/>
      <c r="H1542" s="206"/>
      <c r="I1542" s="206"/>
      <c r="J1542" s="206"/>
    </row>
    <row r="1543" spans="2:10">
      <c r="B1543" s="206"/>
      <c r="C1543" s="206"/>
      <c r="D1543" s="206"/>
      <c r="E1543" s="206"/>
      <c r="F1543" s="206"/>
      <c r="G1543" s="206"/>
      <c r="H1543" s="206"/>
      <c r="I1543" s="206"/>
      <c r="J1543" s="206"/>
    </row>
    <row r="1544" spans="2:10">
      <c r="B1544" s="206"/>
      <c r="C1544" s="206"/>
      <c r="D1544" s="206"/>
      <c r="E1544" s="206"/>
      <c r="F1544" s="206"/>
      <c r="G1544" s="206"/>
      <c r="H1544" s="206"/>
      <c r="I1544" s="206"/>
      <c r="J1544" s="206"/>
    </row>
    <row r="1545" spans="2:10">
      <c r="B1545" s="206"/>
      <c r="C1545" s="206"/>
      <c r="D1545" s="206"/>
      <c r="E1545" s="206"/>
      <c r="F1545" s="206"/>
      <c r="G1545" s="206"/>
      <c r="H1545" s="206"/>
      <c r="I1545" s="206"/>
      <c r="J1545" s="206"/>
    </row>
    <row r="1546" spans="2:10">
      <c r="B1546" s="206"/>
      <c r="C1546" s="206"/>
      <c r="D1546" s="206"/>
      <c r="E1546" s="206"/>
      <c r="F1546" s="206"/>
      <c r="G1546" s="206"/>
      <c r="H1546" s="206"/>
      <c r="I1546" s="206"/>
      <c r="J1546" s="206"/>
    </row>
    <row r="1547" spans="2:10">
      <c r="B1547" s="206"/>
      <c r="C1547" s="206"/>
      <c r="D1547" s="206"/>
      <c r="E1547" s="206"/>
      <c r="F1547" s="206"/>
      <c r="G1547" s="206"/>
      <c r="H1547" s="206"/>
      <c r="I1547" s="206"/>
      <c r="J1547" s="206"/>
    </row>
    <row r="1548" spans="2:10">
      <c r="B1548" s="206"/>
      <c r="C1548" s="206"/>
      <c r="D1548" s="206"/>
      <c r="E1548" s="206"/>
      <c r="F1548" s="206"/>
      <c r="G1548" s="206"/>
      <c r="H1548" s="206"/>
      <c r="I1548" s="206"/>
      <c r="J1548" s="206"/>
    </row>
    <row r="1549" spans="2:10">
      <c r="B1549" s="206"/>
      <c r="C1549" s="206"/>
      <c r="D1549" s="206"/>
      <c r="E1549" s="206"/>
      <c r="F1549" s="206"/>
      <c r="G1549" s="206"/>
      <c r="H1549" s="206"/>
      <c r="I1549" s="206"/>
      <c r="J1549" s="206"/>
    </row>
    <row r="1550" spans="2:10">
      <c r="B1550" s="206"/>
      <c r="C1550" s="206"/>
      <c r="D1550" s="206"/>
      <c r="E1550" s="206"/>
      <c r="F1550" s="206"/>
      <c r="G1550" s="206"/>
      <c r="H1550" s="206"/>
      <c r="I1550" s="206"/>
      <c r="J1550" s="206"/>
    </row>
    <row r="1551" spans="2:10">
      <c r="B1551" s="206"/>
      <c r="C1551" s="206"/>
      <c r="D1551" s="206"/>
      <c r="E1551" s="206"/>
      <c r="F1551" s="206"/>
      <c r="G1551" s="206"/>
      <c r="H1551" s="206"/>
      <c r="I1551" s="206"/>
      <c r="J1551" s="206"/>
    </row>
    <row r="1552" spans="2:10">
      <c r="B1552" s="206"/>
      <c r="C1552" s="206"/>
      <c r="D1552" s="206"/>
      <c r="E1552" s="206"/>
      <c r="F1552" s="206"/>
      <c r="G1552" s="206"/>
      <c r="H1552" s="206"/>
      <c r="I1552" s="206"/>
      <c r="J1552" s="206"/>
    </row>
    <row r="1553" spans="2:10">
      <c r="B1553" s="206"/>
      <c r="C1553" s="206"/>
      <c r="D1553" s="206"/>
      <c r="E1553" s="206"/>
      <c r="F1553" s="206"/>
      <c r="G1553" s="206"/>
      <c r="H1553" s="206"/>
      <c r="I1553" s="206"/>
      <c r="J1553" s="206"/>
    </row>
    <row r="1554" spans="2:10">
      <c r="B1554" s="206"/>
      <c r="C1554" s="206"/>
      <c r="D1554" s="206"/>
      <c r="E1554" s="206"/>
      <c r="F1554" s="206"/>
      <c r="G1554" s="206"/>
      <c r="H1554" s="206"/>
      <c r="I1554" s="206"/>
      <c r="J1554" s="206"/>
    </row>
    <row r="1555" spans="2:10">
      <c r="B1555" s="206"/>
      <c r="C1555" s="206"/>
      <c r="D1555" s="206"/>
      <c r="E1555" s="206"/>
      <c r="F1555" s="206"/>
      <c r="G1555" s="206"/>
      <c r="H1555" s="206"/>
      <c r="I1555" s="206"/>
      <c r="J1555" s="206"/>
    </row>
    <row r="1556" spans="2:10">
      <c r="B1556" s="206"/>
      <c r="C1556" s="206"/>
      <c r="D1556" s="206"/>
      <c r="E1556" s="206"/>
      <c r="F1556" s="206"/>
      <c r="G1556" s="206"/>
      <c r="H1556" s="206"/>
      <c r="I1556" s="206"/>
      <c r="J1556" s="206"/>
    </row>
    <row r="1557" spans="2:10">
      <c r="B1557" s="206"/>
      <c r="C1557" s="206"/>
      <c r="D1557" s="206"/>
      <c r="E1557" s="206"/>
      <c r="F1557" s="206"/>
      <c r="G1557" s="206"/>
      <c r="H1557" s="206"/>
      <c r="I1557" s="206"/>
      <c r="J1557" s="206"/>
    </row>
    <row r="1558" spans="2:10">
      <c r="B1558" s="206"/>
      <c r="C1558" s="206"/>
      <c r="D1558" s="206"/>
      <c r="E1558" s="206"/>
      <c r="F1558" s="206"/>
      <c r="G1558" s="206"/>
      <c r="H1558" s="206"/>
      <c r="I1558" s="206"/>
      <c r="J1558" s="206"/>
    </row>
    <row r="1559" spans="2:10">
      <c r="B1559" s="206"/>
      <c r="C1559" s="206"/>
      <c r="D1559" s="206"/>
      <c r="E1559" s="206"/>
      <c r="F1559" s="206"/>
      <c r="G1559" s="206"/>
      <c r="H1559" s="206"/>
      <c r="I1559" s="206"/>
      <c r="J1559" s="206"/>
    </row>
    <row r="1560" spans="2:10">
      <c r="B1560" s="206"/>
      <c r="C1560" s="206"/>
      <c r="D1560" s="206"/>
      <c r="E1560" s="206"/>
      <c r="F1560" s="206"/>
      <c r="G1560" s="206"/>
      <c r="H1560" s="206"/>
      <c r="I1560" s="206"/>
      <c r="J1560" s="206"/>
    </row>
    <row r="1561" spans="2:10">
      <c r="B1561" s="206"/>
      <c r="C1561" s="206"/>
      <c r="D1561" s="206"/>
      <c r="E1561" s="206"/>
      <c r="F1561" s="206"/>
      <c r="G1561" s="206"/>
      <c r="H1561" s="206"/>
      <c r="I1561" s="206"/>
      <c r="J1561" s="206"/>
    </row>
    <row r="1562" spans="2:10">
      <c r="B1562" s="206"/>
      <c r="C1562" s="206"/>
      <c r="D1562" s="206"/>
      <c r="E1562" s="206"/>
      <c r="F1562" s="206"/>
      <c r="G1562" s="206"/>
      <c r="H1562" s="206"/>
      <c r="I1562" s="206"/>
      <c r="J1562" s="206"/>
    </row>
    <row r="1563" spans="2:10">
      <c r="B1563" s="206"/>
      <c r="C1563" s="206"/>
      <c r="D1563" s="206"/>
      <c r="E1563" s="206"/>
      <c r="F1563" s="206"/>
      <c r="G1563" s="206"/>
      <c r="H1563" s="206"/>
      <c r="I1563" s="206"/>
      <c r="J1563" s="206"/>
    </row>
    <row r="1564" spans="2:10">
      <c r="B1564" s="206"/>
      <c r="C1564" s="206"/>
      <c r="D1564" s="206"/>
      <c r="E1564" s="206"/>
      <c r="F1564" s="206"/>
      <c r="G1564" s="206"/>
      <c r="H1564" s="206"/>
      <c r="I1564" s="206"/>
      <c r="J1564" s="206"/>
    </row>
    <row r="1565" spans="2:10">
      <c r="B1565" s="206"/>
      <c r="C1565" s="206"/>
      <c r="D1565" s="206"/>
      <c r="E1565" s="206"/>
      <c r="F1565" s="206"/>
      <c r="G1565" s="206"/>
      <c r="H1565" s="206"/>
      <c r="I1565" s="206"/>
      <c r="J1565" s="206"/>
    </row>
    <row r="1566" spans="2:10">
      <c r="B1566" s="206"/>
      <c r="C1566" s="206"/>
      <c r="D1566" s="206"/>
      <c r="E1566" s="206"/>
      <c r="F1566" s="206"/>
      <c r="G1566" s="206"/>
      <c r="H1566" s="206"/>
      <c r="I1566" s="206"/>
      <c r="J1566" s="206"/>
    </row>
    <row r="1567" spans="2:10">
      <c r="B1567" s="206"/>
      <c r="C1567" s="206"/>
      <c r="D1567" s="206"/>
      <c r="E1567" s="206"/>
      <c r="F1567" s="206"/>
      <c r="G1567" s="206"/>
      <c r="H1567" s="206"/>
      <c r="I1567" s="206"/>
      <c r="J1567" s="206"/>
    </row>
    <row r="1568" spans="2:10">
      <c r="B1568" s="206"/>
      <c r="C1568" s="206"/>
      <c r="D1568" s="206"/>
      <c r="E1568" s="206"/>
      <c r="F1568" s="206"/>
      <c r="G1568" s="206"/>
      <c r="H1568" s="206"/>
      <c r="I1568" s="206"/>
      <c r="J1568" s="206"/>
    </row>
    <row r="1569" spans="2:10">
      <c r="B1569" s="206"/>
      <c r="C1569" s="206"/>
      <c r="D1569" s="206"/>
      <c r="E1569" s="206"/>
      <c r="F1569" s="206"/>
      <c r="G1569" s="206"/>
      <c r="H1569" s="206"/>
      <c r="I1569" s="206"/>
      <c r="J1569" s="206"/>
    </row>
    <row r="1570" spans="2:10">
      <c r="B1570" s="206"/>
      <c r="C1570" s="206"/>
      <c r="D1570" s="206"/>
      <c r="E1570" s="206"/>
      <c r="F1570" s="206"/>
      <c r="G1570" s="206"/>
      <c r="H1570" s="206"/>
      <c r="I1570" s="206"/>
      <c r="J1570" s="206"/>
    </row>
    <row r="1571" spans="2:10">
      <c r="B1571" s="206"/>
      <c r="C1571" s="206"/>
      <c r="D1571" s="206"/>
      <c r="E1571" s="206"/>
      <c r="F1571" s="206"/>
      <c r="G1571" s="206"/>
      <c r="H1571" s="206"/>
      <c r="I1571" s="206"/>
      <c r="J1571" s="206"/>
    </row>
    <row r="1572" spans="2:10">
      <c r="B1572" s="206"/>
      <c r="C1572" s="206"/>
      <c r="D1572" s="206"/>
      <c r="E1572" s="206"/>
      <c r="F1572" s="206"/>
      <c r="G1572" s="206"/>
      <c r="H1572" s="206"/>
      <c r="I1572" s="206"/>
      <c r="J1572" s="206"/>
    </row>
    <row r="1573" spans="2:10">
      <c r="B1573" s="206"/>
      <c r="C1573" s="206"/>
      <c r="D1573" s="206"/>
      <c r="E1573" s="206"/>
      <c r="F1573" s="206"/>
      <c r="G1573" s="206"/>
      <c r="H1573" s="206"/>
      <c r="I1573" s="206"/>
      <c r="J1573" s="206"/>
    </row>
    <row r="1574" spans="2:10">
      <c r="B1574" s="206"/>
      <c r="C1574" s="206"/>
      <c r="D1574" s="206"/>
      <c r="E1574" s="206"/>
      <c r="F1574" s="206"/>
      <c r="G1574" s="206"/>
      <c r="H1574" s="206"/>
      <c r="I1574" s="206"/>
      <c r="J1574" s="206"/>
    </row>
    <row r="1575" spans="2:10">
      <c r="B1575" s="206"/>
      <c r="C1575" s="206"/>
      <c r="D1575" s="206"/>
      <c r="E1575" s="206"/>
      <c r="F1575" s="206"/>
      <c r="G1575" s="206"/>
      <c r="H1575" s="206"/>
      <c r="I1575" s="206"/>
      <c r="J1575" s="206"/>
    </row>
    <row r="1576" spans="2:10">
      <c r="B1576" s="206"/>
      <c r="C1576" s="206"/>
      <c r="D1576" s="206"/>
      <c r="E1576" s="206"/>
      <c r="F1576" s="206"/>
      <c r="G1576" s="206"/>
      <c r="H1576" s="206"/>
      <c r="I1576" s="206"/>
      <c r="J1576" s="206"/>
    </row>
    <row r="1577" spans="2:10">
      <c r="B1577" s="206"/>
      <c r="C1577" s="206"/>
      <c r="D1577" s="206"/>
      <c r="E1577" s="206"/>
      <c r="F1577" s="206"/>
      <c r="G1577" s="206"/>
      <c r="H1577" s="206"/>
      <c r="I1577" s="206"/>
      <c r="J1577" s="206"/>
    </row>
    <row r="1578" spans="2:10">
      <c r="B1578" s="206"/>
      <c r="C1578" s="206"/>
      <c r="D1578" s="206"/>
      <c r="E1578" s="206"/>
      <c r="F1578" s="206"/>
      <c r="G1578" s="206"/>
      <c r="H1578" s="206"/>
      <c r="I1578" s="206"/>
      <c r="J1578" s="206"/>
    </row>
    <row r="1579" spans="2:10">
      <c r="B1579" s="206"/>
      <c r="C1579" s="206"/>
      <c r="D1579" s="206"/>
      <c r="E1579" s="206"/>
      <c r="F1579" s="206"/>
      <c r="G1579" s="206"/>
      <c r="H1579" s="206"/>
      <c r="I1579" s="206"/>
      <c r="J1579" s="206"/>
    </row>
    <row r="1580" spans="2:10">
      <c r="B1580" s="206"/>
      <c r="C1580" s="206"/>
      <c r="D1580" s="206"/>
      <c r="E1580" s="206"/>
      <c r="F1580" s="206"/>
      <c r="G1580" s="206"/>
      <c r="H1580" s="206"/>
      <c r="I1580" s="206"/>
      <c r="J1580" s="206"/>
    </row>
    <row r="1581" spans="2:10">
      <c r="B1581" s="206"/>
      <c r="C1581" s="206"/>
      <c r="D1581" s="206"/>
      <c r="E1581" s="206"/>
      <c r="F1581" s="206"/>
      <c r="G1581" s="206"/>
      <c r="H1581" s="206"/>
      <c r="I1581" s="206"/>
      <c r="J1581" s="206"/>
    </row>
    <row r="1582" spans="2:10">
      <c r="B1582" s="206"/>
      <c r="C1582" s="206"/>
      <c r="D1582" s="206"/>
      <c r="E1582" s="206"/>
      <c r="F1582" s="206"/>
      <c r="G1582" s="206"/>
      <c r="H1582" s="206"/>
      <c r="I1582" s="206"/>
      <c r="J1582" s="206"/>
    </row>
    <row r="1583" spans="2:10">
      <c r="B1583" s="206"/>
      <c r="C1583" s="206"/>
      <c r="D1583" s="206"/>
      <c r="E1583" s="206"/>
      <c r="F1583" s="206"/>
      <c r="G1583" s="206"/>
      <c r="H1583" s="206"/>
      <c r="I1583" s="206"/>
      <c r="J1583" s="206"/>
    </row>
    <row r="1584" spans="2:10">
      <c r="B1584" s="206"/>
      <c r="C1584" s="206"/>
      <c r="D1584" s="206"/>
      <c r="E1584" s="206"/>
      <c r="F1584" s="206"/>
      <c r="G1584" s="206"/>
      <c r="H1584" s="206"/>
      <c r="I1584" s="206"/>
      <c r="J1584" s="206"/>
    </row>
    <row r="1585" spans="2:10">
      <c r="B1585" s="206"/>
      <c r="C1585" s="206"/>
      <c r="D1585" s="206"/>
      <c r="E1585" s="206"/>
      <c r="F1585" s="206"/>
      <c r="G1585" s="206"/>
      <c r="H1585" s="206"/>
      <c r="I1585" s="206"/>
      <c r="J1585" s="206"/>
    </row>
    <row r="1586" spans="2:10">
      <c r="B1586" s="206"/>
      <c r="C1586" s="206"/>
      <c r="D1586" s="206"/>
      <c r="E1586" s="206"/>
      <c r="F1586" s="206"/>
      <c r="G1586" s="206"/>
      <c r="H1586" s="206"/>
      <c r="I1586" s="206"/>
      <c r="J1586" s="206"/>
    </row>
    <row r="1587" spans="2:10">
      <c r="B1587" s="206"/>
      <c r="C1587" s="206"/>
      <c r="D1587" s="206"/>
      <c r="E1587" s="206"/>
      <c r="F1587" s="206"/>
      <c r="G1587" s="206"/>
      <c r="H1587" s="206"/>
      <c r="I1587" s="206"/>
      <c r="J1587" s="206"/>
    </row>
    <row r="1588" spans="2:10">
      <c r="B1588" s="206"/>
      <c r="C1588" s="206"/>
      <c r="D1588" s="206"/>
      <c r="E1588" s="206"/>
      <c r="F1588" s="206"/>
      <c r="G1588" s="206"/>
      <c r="H1588" s="206"/>
      <c r="I1588" s="206"/>
      <c r="J1588" s="206"/>
    </row>
    <row r="1589" spans="2:10">
      <c r="B1589" s="206"/>
      <c r="C1589" s="206"/>
      <c r="D1589" s="206"/>
      <c r="E1589" s="206"/>
      <c r="F1589" s="206"/>
      <c r="G1589" s="206"/>
      <c r="H1589" s="206"/>
      <c r="I1589" s="206"/>
      <c r="J1589" s="206"/>
    </row>
    <row r="1590" spans="2:10">
      <c r="B1590" s="206"/>
      <c r="C1590" s="206"/>
      <c r="D1590" s="206"/>
      <c r="E1590" s="206"/>
      <c r="F1590" s="206"/>
      <c r="G1590" s="206"/>
      <c r="H1590" s="206"/>
      <c r="I1590" s="206"/>
      <c r="J1590" s="206"/>
    </row>
    <row r="1591" spans="2:10">
      <c r="B1591" s="206"/>
      <c r="C1591" s="206"/>
      <c r="D1591" s="206"/>
      <c r="E1591" s="206"/>
      <c r="F1591" s="206"/>
      <c r="G1591" s="206"/>
      <c r="H1591" s="206"/>
      <c r="I1591" s="206"/>
      <c r="J1591" s="206"/>
    </row>
    <row r="1592" spans="2:10">
      <c r="B1592" s="206"/>
      <c r="C1592" s="206"/>
      <c r="D1592" s="206"/>
      <c r="E1592" s="206"/>
      <c r="F1592" s="206"/>
      <c r="G1592" s="206"/>
      <c r="H1592" s="206"/>
      <c r="I1592" s="206"/>
      <c r="J1592" s="206"/>
    </row>
    <row r="1593" spans="2:10">
      <c r="B1593" s="206"/>
      <c r="C1593" s="206"/>
      <c r="D1593" s="206"/>
      <c r="E1593" s="206"/>
      <c r="F1593" s="206"/>
      <c r="G1593" s="206"/>
      <c r="H1593" s="206"/>
      <c r="I1593" s="206"/>
      <c r="J1593" s="206"/>
    </row>
    <row r="1594" spans="2:10">
      <c r="B1594" s="206"/>
      <c r="C1594" s="206"/>
      <c r="D1594" s="206"/>
      <c r="E1594" s="206"/>
      <c r="F1594" s="206"/>
      <c r="G1594" s="206"/>
      <c r="H1594" s="206"/>
      <c r="I1594" s="206"/>
      <c r="J1594" s="206"/>
    </row>
    <row r="1595" spans="2:10">
      <c r="B1595" s="206"/>
      <c r="C1595" s="206"/>
      <c r="D1595" s="206"/>
      <c r="E1595" s="206"/>
      <c r="F1595" s="206"/>
      <c r="G1595" s="206"/>
      <c r="H1595" s="206"/>
      <c r="I1595" s="206"/>
      <c r="J1595" s="206"/>
    </row>
    <row r="1596" spans="2:10">
      <c r="B1596" s="206"/>
      <c r="C1596" s="206"/>
      <c r="D1596" s="206"/>
      <c r="E1596" s="206"/>
      <c r="F1596" s="206"/>
      <c r="G1596" s="206"/>
      <c r="H1596" s="206"/>
      <c r="I1596" s="206"/>
      <c r="J1596" s="206"/>
    </row>
    <row r="1597" spans="2:10">
      <c r="B1597" s="206"/>
      <c r="C1597" s="206"/>
      <c r="D1597" s="206"/>
      <c r="E1597" s="206"/>
      <c r="F1597" s="206"/>
      <c r="G1597" s="206"/>
      <c r="H1597" s="206"/>
      <c r="I1597" s="206"/>
      <c r="J1597" s="206"/>
    </row>
    <row r="1598" spans="2:10">
      <c r="B1598" s="206"/>
      <c r="C1598" s="206"/>
      <c r="D1598" s="206"/>
      <c r="E1598" s="206"/>
      <c r="F1598" s="206"/>
      <c r="G1598" s="206"/>
      <c r="H1598" s="206"/>
      <c r="I1598" s="206"/>
      <c r="J1598" s="206"/>
    </row>
    <row r="1599" spans="2:10">
      <c r="B1599" s="206"/>
      <c r="C1599" s="206"/>
      <c r="D1599" s="206"/>
      <c r="E1599" s="206"/>
      <c r="F1599" s="206"/>
      <c r="G1599" s="206"/>
      <c r="H1599" s="206"/>
      <c r="I1599" s="206"/>
      <c r="J1599" s="206"/>
    </row>
    <row r="1600" spans="2:10">
      <c r="B1600" s="206"/>
      <c r="C1600" s="206"/>
      <c r="D1600" s="206"/>
      <c r="E1600" s="206"/>
      <c r="F1600" s="206"/>
      <c r="G1600" s="206"/>
      <c r="H1600" s="206"/>
      <c r="I1600" s="206"/>
      <c r="J1600" s="206"/>
    </row>
    <row r="1601" spans="2:10">
      <c r="B1601" s="206"/>
      <c r="C1601" s="206"/>
      <c r="D1601" s="206"/>
      <c r="E1601" s="206"/>
      <c r="F1601" s="206"/>
      <c r="G1601" s="206"/>
      <c r="H1601" s="206"/>
      <c r="I1601" s="206"/>
      <c r="J1601" s="206"/>
    </row>
    <row r="1602" spans="2:10">
      <c r="B1602" s="206"/>
      <c r="C1602" s="206"/>
      <c r="D1602" s="206"/>
      <c r="E1602" s="206"/>
      <c r="F1602" s="206"/>
      <c r="G1602" s="206"/>
      <c r="H1602" s="206"/>
      <c r="I1602" s="206"/>
      <c r="J1602" s="206"/>
    </row>
    <row r="1603" spans="2:10">
      <c r="B1603" s="206"/>
      <c r="C1603" s="206"/>
      <c r="D1603" s="206"/>
      <c r="E1603" s="206"/>
      <c r="F1603" s="206"/>
      <c r="G1603" s="206"/>
      <c r="H1603" s="206"/>
      <c r="I1603" s="206"/>
      <c r="J1603" s="206"/>
    </row>
    <row r="1604" spans="2:10">
      <c r="B1604" s="206"/>
      <c r="C1604" s="206"/>
      <c r="D1604" s="206"/>
      <c r="E1604" s="206"/>
      <c r="F1604" s="206"/>
      <c r="G1604" s="206"/>
      <c r="H1604" s="206"/>
      <c r="I1604" s="206"/>
      <c r="J1604" s="206"/>
    </row>
    <row r="1605" spans="2:10">
      <c r="B1605" s="206"/>
      <c r="C1605" s="206"/>
      <c r="D1605" s="206"/>
      <c r="E1605" s="206"/>
      <c r="F1605" s="206"/>
      <c r="G1605" s="206"/>
      <c r="H1605" s="206"/>
      <c r="I1605" s="206"/>
      <c r="J1605" s="206"/>
    </row>
    <row r="1606" spans="2:10">
      <c r="B1606" s="206"/>
      <c r="C1606" s="206"/>
      <c r="D1606" s="206"/>
      <c r="E1606" s="206"/>
      <c r="F1606" s="206"/>
      <c r="G1606" s="206"/>
      <c r="H1606" s="206"/>
      <c r="I1606" s="206"/>
      <c r="J1606" s="206"/>
    </row>
    <row r="1607" spans="2:10">
      <c r="B1607" s="206"/>
      <c r="C1607" s="206"/>
      <c r="D1607" s="206"/>
      <c r="E1607" s="206"/>
      <c r="F1607" s="206"/>
      <c r="G1607" s="206"/>
      <c r="H1607" s="206"/>
      <c r="I1607" s="206"/>
      <c r="J1607" s="206"/>
    </row>
    <row r="1608" spans="2:10">
      <c r="B1608" s="206"/>
      <c r="C1608" s="206"/>
      <c r="D1608" s="206"/>
      <c r="E1608" s="206"/>
      <c r="F1608" s="206"/>
      <c r="G1608" s="206"/>
      <c r="H1608" s="206"/>
      <c r="I1608" s="206"/>
      <c r="J1608" s="206"/>
    </row>
    <row r="1609" spans="2:10">
      <c r="B1609" s="206"/>
      <c r="C1609" s="206"/>
      <c r="D1609" s="206"/>
      <c r="E1609" s="206"/>
      <c r="F1609" s="206"/>
      <c r="G1609" s="206"/>
      <c r="H1609" s="206"/>
      <c r="I1609" s="206"/>
      <c r="J1609" s="206"/>
    </row>
    <row r="1610" spans="2:10">
      <c r="B1610" s="206"/>
      <c r="C1610" s="206"/>
      <c r="D1610" s="206"/>
      <c r="E1610" s="206"/>
      <c r="F1610" s="206"/>
      <c r="G1610" s="206"/>
      <c r="H1610" s="206"/>
      <c r="I1610" s="206"/>
      <c r="J1610" s="206"/>
    </row>
    <row r="1611" spans="2:10">
      <c r="B1611" s="206"/>
      <c r="C1611" s="206"/>
      <c r="D1611" s="206"/>
      <c r="E1611" s="206"/>
      <c r="F1611" s="206"/>
      <c r="G1611" s="206"/>
      <c r="H1611" s="206"/>
      <c r="I1611" s="206"/>
      <c r="J1611" s="206"/>
    </row>
    <row r="1612" spans="2:10">
      <c r="B1612" s="206"/>
      <c r="C1612" s="206"/>
      <c r="D1612" s="206"/>
      <c r="E1612" s="206"/>
      <c r="F1612" s="206"/>
      <c r="G1612" s="206"/>
      <c r="H1612" s="206"/>
      <c r="I1612" s="206"/>
      <c r="J1612" s="206"/>
    </row>
    <row r="1613" spans="2:10">
      <c r="B1613" s="206"/>
      <c r="C1613" s="206"/>
      <c r="D1613" s="206"/>
      <c r="E1613" s="206"/>
      <c r="F1613" s="206"/>
      <c r="G1613" s="206"/>
      <c r="H1613" s="206"/>
      <c r="I1613" s="206"/>
      <c r="J1613" s="206"/>
    </row>
    <row r="1614" spans="2:10">
      <c r="B1614" s="206"/>
      <c r="C1614" s="206"/>
      <c r="D1614" s="206"/>
      <c r="E1614" s="206"/>
      <c r="F1614" s="206"/>
      <c r="G1614" s="206"/>
      <c r="H1614" s="206"/>
      <c r="I1614" s="206"/>
      <c r="J1614" s="206"/>
    </row>
    <row r="1615" spans="2:10">
      <c r="B1615" s="206"/>
      <c r="C1615" s="206"/>
      <c r="D1615" s="206"/>
      <c r="E1615" s="206"/>
      <c r="F1615" s="206"/>
      <c r="G1615" s="206"/>
      <c r="H1615" s="206"/>
      <c r="I1615" s="206"/>
      <c r="J1615" s="206"/>
    </row>
    <row r="1616" spans="2:10">
      <c r="B1616" s="206"/>
      <c r="C1616" s="206"/>
      <c r="D1616" s="206"/>
      <c r="E1616" s="206"/>
      <c r="F1616" s="206"/>
      <c r="G1616" s="206"/>
      <c r="H1616" s="206"/>
      <c r="I1616" s="206"/>
      <c r="J1616" s="206"/>
    </row>
    <row r="1617" spans="2:10">
      <c r="B1617" s="206"/>
      <c r="C1617" s="206"/>
      <c r="D1617" s="206"/>
      <c r="E1617" s="206"/>
      <c r="F1617" s="206"/>
      <c r="G1617" s="206"/>
      <c r="H1617" s="206"/>
      <c r="I1617" s="206"/>
      <c r="J1617" s="206"/>
    </row>
    <row r="1618" spans="2:10">
      <c r="B1618" s="206"/>
      <c r="C1618" s="206"/>
      <c r="D1618" s="206"/>
      <c r="E1618" s="206"/>
      <c r="F1618" s="206"/>
      <c r="G1618" s="206"/>
      <c r="H1618" s="206"/>
      <c r="I1618" s="206"/>
      <c r="J1618" s="206"/>
    </row>
    <row r="1619" spans="2:10">
      <c r="B1619" s="206"/>
      <c r="C1619" s="206"/>
      <c r="D1619" s="206"/>
      <c r="E1619" s="206"/>
      <c r="F1619" s="206"/>
      <c r="G1619" s="206"/>
      <c r="H1619" s="206"/>
      <c r="I1619" s="206"/>
      <c r="J1619" s="206"/>
    </row>
    <row r="1620" spans="2:10">
      <c r="B1620" s="206"/>
      <c r="C1620" s="206"/>
      <c r="D1620" s="206"/>
      <c r="E1620" s="206"/>
      <c r="F1620" s="206"/>
      <c r="G1620" s="206"/>
      <c r="H1620" s="206"/>
      <c r="I1620" s="206"/>
      <c r="J1620" s="206"/>
    </row>
    <row r="1621" spans="2:10">
      <c r="B1621" s="206"/>
      <c r="C1621" s="206"/>
      <c r="D1621" s="206"/>
      <c r="E1621" s="206"/>
      <c r="F1621" s="206"/>
      <c r="G1621" s="206"/>
      <c r="H1621" s="206"/>
      <c r="I1621" s="206"/>
      <c r="J1621" s="206"/>
    </row>
    <row r="1622" spans="2:10">
      <c r="B1622" s="206"/>
      <c r="C1622" s="206"/>
      <c r="D1622" s="206"/>
      <c r="E1622" s="206"/>
      <c r="F1622" s="206"/>
      <c r="G1622" s="206"/>
      <c r="H1622" s="206"/>
      <c r="I1622" s="206"/>
      <c r="J1622" s="206"/>
    </row>
    <row r="1623" spans="2:10">
      <c r="B1623" s="206"/>
      <c r="C1623" s="206"/>
      <c r="D1623" s="206"/>
      <c r="E1623" s="206"/>
      <c r="F1623" s="206"/>
      <c r="G1623" s="206"/>
      <c r="H1623" s="206"/>
      <c r="I1623" s="206"/>
      <c r="J1623" s="206"/>
    </row>
    <row r="1624" spans="2:10">
      <c r="B1624" s="206"/>
      <c r="C1624" s="206"/>
      <c r="D1624" s="206"/>
      <c r="E1624" s="206"/>
      <c r="F1624" s="206"/>
      <c r="G1624" s="206"/>
      <c r="H1624" s="206"/>
      <c r="I1624" s="206"/>
      <c r="J1624" s="206"/>
    </row>
    <row r="1625" spans="2:10">
      <c r="B1625" s="206"/>
      <c r="C1625" s="206"/>
      <c r="D1625" s="206"/>
      <c r="E1625" s="206"/>
      <c r="F1625" s="206"/>
      <c r="G1625" s="206"/>
      <c r="H1625" s="206"/>
      <c r="I1625" s="206"/>
      <c r="J1625" s="206"/>
    </row>
    <row r="1626" spans="2:10">
      <c r="B1626" s="206"/>
      <c r="C1626" s="206"/>
      <c r="D1626" s="206"/>
      <c r="E1626" s="206"/>
      <c r="F1626" s="206"/>
      <c r="G1626" s="206"/>
      <c r="H1626" s="206"/>
      <c r="I1626" s="206"/>
      <c r="J1626" s="206"/>
    </row>
    <row r="1627" spans="2:10">
      <c r="B1627" s="206"/>
      <c r="C1627" s="206"/>
      <c r="D1627" s="206"/>
      <c r="E1627" s="206"/>
      <c r="F1627" s="206"/>
      <c r="G1627" s="206"/>
      <c r="H1627" s="206"/>
      <c r="I1627" s="206"/>
      <c r="J1627" s="206"/>
    </row>
    <row r="1628" spans="2:10">
      <c r="B1628" s="206"/>
      <c r="C1628" s="206"/>
      <c r="D1628" s="206"/>
      <c r="E1628" s="206"/>
      <c r="F1628" s="206"/>
      <c r="G1628" s="206"/>
      <c r="H1628" s="206"/>
      <c r="I1628" s="206"/>
      <c r="J1628" s="206"/>
    </row>
    <row r="1629" spans="2:10">
      <c r="B1629" s="206"/>
      <c r="C1629" s="206"/>
      <c r="D1629" s="206"/>
      <c r="E1629" s="206"/>
      <c r="F1629" s="206"/>
      <c r="G1629" s="206"/>
      <c r="H1629" s="206"/>
      <c r="I1629" s="206"/>
      <c r="J1629" s="206"/>
    </row>
    <row r="1630" spans="2:10">
      <c r="B1630" s="206"/>
      <c r="C1630" s="206"/>
      <c r="D1630" s="206"/>
      <c r="E1630" s="206"/>
      <c r="F1630" s="206"/>
      <c r="G1630" s="206"/>
      <c r="H1630" s="206"/>
      <c r="I1630" s="206"/>
      <c r="J1630" s="206"/>
    </row>
    <row r="1631" spans="2:10">
      <c r="B1631" s="206"/>
      <c r="C1631" s="206"/>
      <c r="D1631" s="206"/>
      <c r="E1631" s="206"/>
      <c r="F1631" s="206"/>
      <c r="G1631" s="206"/>
      <c r="H1631" s="206"/>
      <c r="I1631" s="206"/>
      <c r="J1631" s="206"/>
    </row>
    <row r="1632" spans="2:10">
      <c r="B1632" s="206"/>
      <c r="C1632" s="206"/>
      <c r="D1632" s="206"/>
      <c r="E1632" s="206"/>
      <c r="F1632" s="206"/>
      <c r="G1632" s="206"/>
      <c r="H1632" s="206"/>
      <c r="I1632" s="206"/>
      <c r="J1632" s="206"/>
    </row>
    <row r="1633" spans="2:10">
      <c r="B1633" s="206"/>
      <c r="C1633" s="206"/>
      <c r="D1633" s="206"/>
      <c r="E1633" s="206"/>
      <c r="F1633" s="206"/>
      <c r="G1633" s="206"/>
      <c r="H1633" s="206"/>
      <c r="I1633" s="206"/>
      <c r="J1633" s="206"/>
    </row>
    <row r="1634" spans="2:10">
      <c r="B1634" s="206"/>
      <c r="C1634" s="206"/>
      <c r="D1634" s="206"/>
      <c r="E1634" s="206"/>
      <c r="F1634" s="206"/>
      <c r="G1634" s="206"/>
      <c r="H1634" s="206"/>
      <c r="I1634" s="206"/>
      <c r="J1634" s="206"/>
    </row>
    <row r="1635" spans="2:10">
      <c r="B1635" s="206"/>
      <c r="C1635" s="206"/>
      <c r="D1635" s="206"/>
      <c r="E1635" s="206"/>
      <c r="F1635" s="206"/>
      <c r="G1635" s="206"/>
      <c r="H1635" s="206"/>
      <c r="I1635" s="206"/>
      <c r="J1635" s="206"/>
    </row>
    <row r="1636" spans="2:10">
      <c r="B1636" s="206"/>
      <c r="C1636" s="206"/>
      <c r="D1636" s="206"/>
      <c r="E1636" s="206"/>
      <c r="F1636" s="206"/>
      <c r="G1636" s="206"/>
      <c r="H1636" s="206"/>
      <c r="I1636" s="206"/>
      <c r="J1636" s="206"/>
    </row>
    <row r="1637" spans="2:10">
      <c r="B1637" s="206"/>
      <c r="C1637" s="206"/>
      <c r="D1637" s="206"/>
      <c r="E1637" s="206"/>
      <c r="F1637" s="206"/>
      <c r="G1637" s="206"/>
      <c r="H1637" s="206"/>
      <c r="I1637" s="206"/>
      <c r="J1637" s="206"/>
    </row>
    <row r="1638" spans="2:10">
      <c r="B1638" s="206"/>
      <c r="C1638" s="206"/>
      <c r="D1638" s="206"/>
      <c r="E1638" s="206"/>
      <c r="F1638" s="206"/>
      <c r="G1638" s="206"/>
      <c r="H1638" s="206"/>
      <c r="I1638" s="206"/>
      <c r="J1638" s="206"/>
    </row>
    <row r="1639" spans="2:10">
      <c r="B1639" s="206"/>
      <c r="C1639" s="206"/>
      <c r="D1639" s="206"/>
      <c r="E1639" s="206"/>
      <c r="F1639" s="206"/>
      <c r="G1639" s="206"/>
      <c r="H1639" s="206"/>
      <c r="I1639" s="206"/>
      <c r="J1639" s="206"/>
    </row>
    <row r="1640" spans="2:10">
      <c r="B1640" s="206"/>
      <c r="C1640" s="206"/>
      <c r="D1640" s="206"/>
      <c r="E1640" s="206"/>
      <c r="F1640" s="206"/>
      <c r="G1640" s="206"/>
      <c r="H1640" s="206"/>
      <c r="I1640" s="206"/>
      <c r="J1640" s="206"/>
    </row>
    <row r="1641" spans="2:10">
      <c r="B1641" s="206"/>
      <c r="C1641" s="206"/>
      <c r="D1641" s="206"/>
      <c r="E1641" s="206"/>
      <c r="F1641" s="206"/>
      <c r="G1641" s="206"/>
      <c r="H1641" s="206"/>
      <c r="I1641" s="206"/>
      <c r="J1641" s="206"/>
    </row>
    <row r="1642" spans="2:10">
      <c r="B1642" s="206"/>
      <c r="C1642" s="206"/>
      <c r="D1642" s="206"/>
      <c r="E1642" s="206"/>
      <c r="F1642" s="206"/>
      <c r="G1642" s="206"/>
      <c r="H1642" s="206"/>
      <c r="I1642" s="206"/>
      <c r="J1642" s="206"/>
    </row>
    <row r="1643" spans="2:10">
      <c r="B1643" s="206"/>
      <c r="C1643" s="206"/>
      <c r="D1643" s="206"/>
      <c r="E1643" s="206"/>
      <c r="F1643" s="206"/>
      <c r="G1643" s="206"/>
      <c r="H1643" s="206"/>
      <c r="I1643" s="206"/>
      <c r="J1643" s="206"/>
    </row>
    <row r="1644" spans="2:10">
      <c r="B1644" s="206"/>
      <c r="C1644" s="206"/>
      <c r="D1644" s="206"/>
      <c r="E1644" s="206"/>
      <c r="F1644" s="206"/>
      <c r="G1644" s="206"/>
      <c r="H1644" s="206"/>
      <c r="I1644" s="206"/>
      <c r="J1644" s="206"/>
    </row>
    <row r="1645" spans="2:10">
      <c r="B1645" s="206"/>
      <c r="C1645" s="206"/>
      <c r="D1645" s="206"/>
      <c r="E1645" s="206"/>
      <c r="F1645" s="206"/>
      <c r="G1645" s="206"/>
      <c r="H1645" s="206"/>
      <c r="I1645" s="206"/>
      <c r="J1645" s="206"/>
    </row>
    <row r="1646" spans="2:10">
      <c r="B1646" s="206"/>
      <c r="C1646" s="206"/>
      <c r="D1646" s="206"/>
      <c r="E1646" s="206"/>
      <c r="F1646" s="206"/>
      <c r="G1646" s="206"/>
      <c r="H1646" s="206"/>
      <c r="I1646" s="206"/>
      <c r="J1646" s="206"/>
    </row>
    <row r="1647" spans="2:10">
      <c r="B1647" s="206"/>
      <c r="C1647" s="206"/>
      <c r="D1647" s="206"/>
      <c r="E1647" s="206"/>
      <c r="F1647" s="206"/>
      <c r="G1647" s="206"/>
      <c r="H1647" s="206"/>
      <c r="I1647" s="206"/>
      <c r="J1647" s="206"/>
    </row>
    <row r="1648" spans="2:10">
      <c r="B1648" s="206"/>
      <c r="C1648" s="206"/>
      <c r="D1648" s="206"/>
      <c r="E1648" s="206"/>
      <c r="F1648" s="206"/>
      <c r="G1648" s="206"/>
      <c r="H1648" s="206"/>
      <c r="I1648" s="206"/>
      <c r="J1648" s="206"/>
    </row>
    <row r="1649" spans="2:10">
      <c r="B1649" s="206"/>
      <c r="C1649" s="206"/>
      <c r="D1649" s="206"/>
      <c r="E1649" s="206"/>
      <c r="F1649" s="206"/>
      <c r="G1649" s="206"/>
      <c r="H1649" s="206"/>
      <c r="I1649" s="206"/>
      <c r="J1649" s="206"/>
    </row>
    <row r="1650" spans="2:10">
      <c r="B1650" s="206"/>
      <c r="C1650" s="206"/>
      <c r="D1650" s="206"/>
      <c r="E1650" s="206"/>
      <c r="F1650" s="206"/>
      <c r="G1650" s="206"/>
      <c r="H1650" s="206"/>
      <c r="I1650" s="206"/>
      <c r="J1650" s="206"/>
    </row>
    <row r="1651" spans="2:10">
      <c r="B1651" s="206"/>
      <c r="C1651" s="206"/>
      <c r="D1651" s="206"/>
      <c r="E1651" s="206"/>
      <c r="F1651" s="206"/>
      <c r="G1651" s="206"/>
      <c r="H1651" s="206"/>
      <c r="I1651" s="206"/>
      <c r="J1651" s="206"/>
    </row>
    <row r="1652" spans="2:10">
      <c r="B1652" s="206"/>
      <c r="C1652" s="206"/>
      <c r="D1652" s="206"/>
      <c r="E1652" s="206"/>
      <c r="F1652" s="206"/>
      <c r="G1652" s="206"/>
      <c r="H1652" s="206"/>
      <c r="I1652" s="206"/>
      <c r="J1652" s="206"/>
    </row>
    <row r="1653" spans="2:10">
      <c r="B1653" s="206"/>
      <c r="C1653" s="206"/>
      <c r="D1653" s="206"/>
      <c r="E1653" s="206"/>
      <c r="F1653" s="206"/>
      <c r="G1653" s="206"/>
      <c r="H1653" s="206"/>
      <c r="I1653" s="206"/>
      <c r="J1653" s="206"/>
    </row>
    <row r="1654" spans="2:10">
      <c r="B1654" s="206"/>
      <c r="C1654" s="206"/>
      <c r="D1654" s="206"/>
      <c r="E1654" s="206"/>
      <c r="F1654" s="206"/>
      <c r="G1654" s="206"/>
      <c r="H1654" s="206"/>
      <c r="I1654" s="206"/>
      <c r="J1654" s="206"/>
    </row>
    <row r="1655" spans="2:10">
      <c r="B1655" s="206"/>
      <c r="C1655" s="206"/>
      <c r="D1655" s="206"/>
      <c r="E1655" s="206"/>
      <c r="F1655" s="206"/>
      <c r="G1655" s="206"/>
      <c r="H1655" s="206"/>
      <c r="I1655" s="206"/>
      <c r="J1655" s="206"/>
    </row>
    <row r="1656" spans="2:10">
      <c r="B1656" s="206"/>
      <c r="C1656" s="206"/>
      <c r="D1656" s="206"/>
      <c r="E1656" s="206"/>
      <c r="F1656" s="206"/>
      <c r="G1656" s="206"/>
      <c r="H1656" s="206"/>
      <c r="I1656" s="206"/>
      <c r="J1656" s="206"/>
    </row>
    <row r="1657" spans="2:10">
      <c r="B1657" s="206"/>
      <c r="C1657" s="206"/>
      <c r="D1657" s="206"/>
      <c r="E1657" s="206"/>
      <c r="F1657" s="206"/>
      <c r="G1657" s="206"/>
      <c r="H1657" s="206"/>
      <c r="I1657" s="206"/>
      <c r="J1657" s="206"/>
    </row>
    <row r="1658" spans="2:10">
      <c r="B1658" s="206"/>
      <c r="C1658" s="206"/>
      <c r="D1658" s="206"/>
      <c r="E1658" s="206"/>
      <c r="F1658" s="206"/>
      <c r="G1658" s="206"/>
      <c r="H1658" s="206"/>
      <c r="I1658" s="206"/>
      <c r="J1658" s="206"/>
    </row>
    <row r="1659" spans="2:10">
      <c r="B1659" s="206"/>
      <c r="C1659" s="206"/>
      <c r="D1659" s="206"/>
      <c r="E1659" s="206"/>
      <c r="F1659" s="206"/>
      <c r="G1659" s="206"/>
      <c r="H1659" s="206"/>
      <c r="I1659" s="206"/>
      <c r="J1659" s="206"/>
    </row>
    <row r="1660" spans="2:10">
      <c r="B1660" s="206"/>
      <c r="C1660" s="206"/>
      <c r="D1660" s="206"/>
      <c r="E1660" s="206"/>
      <c r="F1660" s="206"/>
      <c r="G1660" s="206"/>
      <c r="H1660" s="206"/>
      <c r="I1660" s="206"/>
      <c r="J1660" s="206"/>
    </row>
    <row r="1661" spans="2:10">
      <c r="B1661" s="206"/>
      <c r="C1661" s="206"/>
      <c r="D1661" s="206"/>
      <c r="E1661" s="206"/>
      <c r="F1661" s="206"/>
      <c r="G1661" s="206"/>
      <c r="H1661" s="206"/>
      <c r="I1661" s="206"/>
      <c r="J1661" s="206"/>
    </row>
    <row r="1662" spans="2:10">
      <c r="B1662" s="206"/>
      <c r="C1662" s="206"/>
      <c r="D1662" s="206"/>
      <c r="E1662" s="206"/>
      <c r="F1662" s="206"/>
      <c r="G1662" s="206"/>
      <c r="H1662" s="206"/>
      <c r="I1662" s="206"/>
      <c r="J1662" s="206"/>
    </row>
    <row r="1663" spans="2:10">
      <c r="B1663" s="206"/>
      <c r="C1663" s="206"/>
      <c r="D1663" s="206"/>
      <c r="E1663" s="206"/>
      <c r="F1663" s="206"/>
      <c r="G1663" s="206"/>
      <c r="H1663" s="206"/>
      <c r="I1663" s="206"/>
      <c r="J1663" s="206"/>
    </row>
    <row r="1664" spans="2:10">
      <c r="B1664" s="206"/>
      <c r="C1664" s="206"/>
      <c r="D1664" s="206"/>
      <c r="E1664" s="206"/>
      <c r="F1664" s="206"/>
      <c r="G1664" s="206"/>
      <c r="H1664" s="206"/>
      <c r="I1664" s="206"/>
      <c r="J1664" s="206"/>
    </row>
    <row r="1665" spans="2:10">
      <c r="B1665" s="206"/>
      <c r="C1665" s="206"/>
      <c r="D1665" s="206"/>
      <c r="E1665" s="206"/>
      <c r="F1665" s="206"/>
      <c r="G1665" s="206"/>
      <c r="H1665" s="206"/>
      <c r="I1665" s="206"/>
      <c r="J1665" s="206"/>
    </row>
    <row r="1666" spans="2:10">
      <c r="B1666" s="206"/>
      <c r="C1666" s="206"/>
      <c r="D1666" s="206"/>
      <c r="E1666" s="206"/>
      <c r="F1666" s="206"/>
      <c r="G1666" s="206"/>
      <c r="H1666" s="206"/>
      <c r="I1666" s="206"/>
      <c r="J1666" s="206"/>
    </row>
    <row r="1667" spans="2:10">
      <c r="B1667" s="206"/>
      <c r="C1667" s="206"/>
      <c r="D1667" s="206"/>
      <c r="E1667" s="206"/>
      <c r="F1667" s="206"/>
      <c r="G1667" s="206"/>
      <c r="H1667" s="206"/>
      <c r="I1667" s="206"/>
      <c r="J1667" s="206"/>
    </row>
    <row r="1668" spans="2:10">
      <c r="B1668" s="206"/>
      <c r="C1668" s="206"/>
      <c r="D1668" s="206"/>
      <c r="E1668" s="206"/>
      <c r="F1668" s="206"/>
      <c r="G1668" s="206"/>
      <c r="H1668" s="206"/>
      <c r="I1668" s="206"/>
      <c r="J1668" s="206"/>
    </row>
    <row r="1669" spans="2:10">
      <c r="B1669" s="206"/>
      <c r="C1669" s="206"/>
      <c r="D1669" s="206"/>
      <c r="E1669" s="206"/>
      <c r="F1669" s="206"/>
      <c r="G1669" s="206"/>
      <c r="H1669" s="206"/>
      <c r="I1669" s="206"/>
      <c r="J1669" s="206"/>
    </row>
    <row r="1670" spans="2:10">
      <c r="B1670" s="206"/>
      <c r="C1670" s="206"/>
      <c r="D1670" s="206"/>
      <c r="E1670" s="206"/>
      <c r="F1670" s="206"/>
      <c r="G1670" s="206"/>
      <c r="H1670" s="206"/>
      <c r="I1670" s="206"/>
      <c r="J1670" s="206"/>
    </row>
    <row r="1671" spans="2:10">
      <c r="B1671" s="206"/>
      <c r="C1671" s="206"/>
      <c r="D1671" s="206"/>
      <c r="E1671" s="206"/>
      <c r="F1671" s="206"/>
      <c r="G1671" s="206"/>
      <c r="H1671" s="206"/>
      <c r="I1671" s="206"/>
      <c r="J1671" s="206"/>
    </row>
    <row r="1672" spans="2:10">
      <c r="B1672" s="206"/>
      <c r="C1672" s="206"/>
      <c r="D1672" s="206"/>
      <c r="E1672" s="206"/>
      <c r="F1672" s="206"/>
      <c r="G1672" s="206"/>
      <c r="H1672" s="206"/>
      <c r="I1672" s="206"/>
      <c r="J1672" s="206"/>
    </row>
    <row r="1673" spans="2:10">
      <c r="B1673" s="206"/>
      <c r="C1673" s="206"/>
      <c r="D1673" s="206"/>
      <c r="E1673" s="206"/>
      <c r="F1673" s="206"/>
      <c r="G1673" s="206"/>
      <c r="H1673" s="206"/>
      <c r="I1673" s="206"/>
      <c r="J1673" s="206"/>
    </row>
    <row r="1674" spans="2:10">
      <c r="B1674" s="206"/>
      <c r="C1674" s="206"/>
      <c r="D1674" s="206"/>
      <c r="E1674" s="206"/>
      <c r="F1674" s="206"/>
      <c r="G1674" s="206"/>
      <c r="H1674" s="206"/>
      <c r="I1674" s="206"/>
      <c r="J1674" s="206"/>
    </row>
    <row r="1675" spans="2:10">
      <c r="B1675" s="206"/>
      <c r="C1675" s="206"/>
      <c r="D1675" s="206"/>
      <c r="E1675" s="206"/>
      <c r="F1675" s="206"/>
      <c r="G1675" s="206"/>
      <c r="H1675" s="206"/>
      <c r="I1675" s="206"/>
      <c r="J1675" s="206"/>
    </row>
    <row r="1676" spans="2:10">
      <c r="B1676" s="206"/>
      <c r="C1676" s="206"/>
      <c r="D1676" s="206"/>
      <c r="E1676" s="206"/>
      <c r="F1676" s="206"/>
      <c r="G1676" s="206"/>
      <c r="H1676" s="206"/>
      <c r="I1676" s="206"/>
      <c r="J1676" s="206"/>
    </row>
    <row r="1677" spans="2:10">
      <c r="B1677" s="206"/>
      <c r="C1677" s="206"/>
      <c r="D1677" s="206"/>
      <c r="E1677" s="206"/>
      <c r="F1677" s="206"/>
      <c r="G1677" s="206"/>
      <c r="H1677" s="206"/>
      <c r="I1677" s="206"/>
      <c r="J1677" s="206"/>
    </row>
    <row r="1678" spans="2:10">
      <c r="B1678" s="206"/>
      <c r="C1678" s="206"/>
      <c r="D1678" s="206"/>
      <c r="E1678" s="206"/>
      <c r="F1678" s="206"/>
      <c r="G1678" s="206"/>
      <c r="H1678" s="206"/>
      <c r="I1678" s="206"/>
      <c r="J1678" s="206"/>
    </row>
    <row r="1679" spans="2:10">
      <c r="B1679" s="206"/>
      <c r="C1679" s="206"/>
      <c r="D1679" s="206"/>
      <c r="E1679" s="206"/>
      <c r="F1679" s="206"/>
      <c r="G1679" s="206"/>
      <c r="H1679" s="206"/>
      <c r="I1679" s="206"/>
      <c r="J1679" s="206"/>
    </row>
    <row r="1680" spans="2:10">
      <c r="B1680" s="206"/>
      <c r="C1680" s="206"/>
      <c r="D1680" s="206"/>
      <c r="E1680" s="206"/>
      <c r="F1680" s="206"/>
      <c r="G1680" s="206"/>
      <c r="H1680" s="206"/>
      <c r="I1680" s="206"/>
      <c r="J1680" s="206"/>
    </row>
    <row r="1681" spans="2:10">
      <c r="B1681" s="206"/>
      <c r="C1681" s="206"/>
      <c r="D1681" s="206"/>
      <c r="E1681" s="206"/>
      <c r="F1681" s="206"/>
      <c r="G1681" s="206"/>
      <c r="H1681" s="206"/>
      <c r="I1681" s="206"/>
      <c r="J1681" s="206"/>
    </row>
    <row r="1682" spans="2:10">
      <c r="B1682" s="206"/>
      <c r="C1682" s="206"/>
      <c r="D1682" s="206"/>
      <c r="E1682" s="206"/>
      <c r="F1682" s="206"/>
      <c r="G1682" s="206"/>
      <c r="H1682" s="206"/>
      <c r="I1682" s="206"/>
      <c r="J1682" s="206"/>
    </row>
    <row r="1683" spans="2:10">
      <c r="B1683" s="206"/>
      <c r="C1683" s="206"/>
      <c r="D1683" s="206"/>
      <c r="E1683" s="206"/>
      <c r="F1683" s="206"/>
      <c r="G1683" s="206"/>
      <c r="H1683" s="206"/>
      <c r="I1683" s="206"/>
      <c r="J1683" s="206"/>
    </row>
    <row r="1684" spans="2:10">
      <c r="B1684" s="206"/>
      <c r="C1684" s="206"/>
      <c r="D1684" s="206"/>
      <c r="E1684" s="206"/>
      <c r="F1684" s="206"/>
      <c r="G1684" s="206"/>
      <c r="H1684" s="206"/>
      <c r="I1684" s="206"/>
      <c r="J1684" s="206"/>
    </row>
    <row r="1685" spans="2:10">
      <c r="B1685" s="206"/>
      <c r="C1685" s="206"/>
      <c r="D1685" s="206"/>
      <c r="E1685" s="206"/>
      <c r="F1685" s="206"/>
      <c r="G1685" s="206"/>
      <c r="H1685" s="206"/>
      <c r="I1685" s="206"/>
      <c r="J1685" s="206"/>
    </row>
    <row r="1686" spans="2:10">
      <c r="B1686" s="206"/>
      <c r="C1686" s="206"/>
      <c r="D1686" s="206"/>
      <c r="E1686" s="206"/>
      <c r="F1686" s="206"/>
      <c r="G1686" s="206"/>
      <c r="H1686" s="206"/>
      <c r="I1686" s="206"/>
      <c r="J1686" s="206"/>
    </row>
    <row r="1687" spans="2:10">
      <c r="B1687" s="206"/>
      <c r="C1687" s="206"/>
      <c r="D1687" s="206"/>
      <c r="E1687" s="206"/>
      <c r="F1687" s="206"/>
      <c r="G1687" s="206"/>
      <c r="H1687" s="206"/>
      <c r="I1687" s="206"/>
      <c r="J1687" s="206"/>
    </row>
    <row r="1688" spans="2:10">
      <c r="B1688" s="206"/>
      <c r="C1688" s="206"/>
      <c r="D1688" s="206"/>
      <c r="E1688" s="206"/>
      <c r="F1688" s="206"/>
      <c r="G1688" s="206"/>
      <c r="H1688" s="206"/>
      <c r="I1688" s="206"/>
      <c r="J1688" s="206"/>
    </row>
    <row r="1689" spans="2:10">
      <c r="B1689" s="206"/>
      <c r="C1689" s="206"/>
      <c r="D1689" s="206"/>
      <c r="E1689" s="206"/>
      <c r="F1689" s="206"/>
      <c r="G1689" s="206"/>
      <c r="H1689" s="206"/>
      <c r="I1689" s="206"/>
      <c r="J1689" s="206"/>
    </row>
    <row r="1690" spans="2:10">
      <c r="B1690" s="206"/>
      <c r="C1690" s="206"/>
      <c r="D1690" s="206"/>
      <c r="E1690" s="206"/>
      <c r="F1690" s="206"/>
      <c r="G1690" s="206"/>
      <c r="H1690" s="206"/>
      <c r="I1690" s="206"/>
      <c r="J1690" s="206"/>
    </row>
    <row r="1691" spans="2:10">
      <c r="B1691" s="206"/>
      <c r="C1691" s="206"/>
      <c r="D1691" s="206"/>
      <c r="E1691" s="206"/>
      <c r="F1691" s="206"/>
      <c r="G1691" s="206"/>
      <c r="H1691" s="206"/>
      <c r="I1691" s="206"/>
      <c r="J1691" s="206"/>
    </row>
    <row r="1692" spans="2:10">
      <c r="B1692" s="206"/>
      <c r="C1692" s="206"/>
      <c r="D1692" s="206"/>
      <c r="E1692" s="206"/>
      <c r="F1692" s="206"/>
      <c r="G1692" s="206"/>
      <c r="H1692" s="206"/>
      <c r="I1692" s="206"/>
      <c r="J1692" s="206"/>
    </row>
    <row r="1693" spans="2:10">
      <c r="B1693" s="206"/>
      <c r="C1693" s="206"/>
      <c r="D1693" s="206"/>
      <c r="E1693" s="206"/>
      <c r="F1693" s="206"/>
      <c r="G1693" s="206"/>
      <c r="H1693" s="206"/>
      <c r="I1693" s="206"/>
      <c r="J1693" s="206"/>
    </row>
    <row r="1694" spans="2:10">
      <c r="B1694" s="206"/>
      <c r="C1694" s="206"/>
      <c r="D1694" s="206"/>
      <c r="E1694" s="206"/>
      <c r="F1694" s="206"/>
      <c r="G1694" s="206"/>
      <c r="H1694" s="206"/>
      <c r="I1694" s="206"/>
      <c r="J1694" s="206"/>
    </row>
    <row r="1695" spans="2:10">
      <c r="B1695" s="206"/>
      <c r="C1695" s="206"/>
      <c r="D1695" s="206"/>
      <c r="E1695" s="206"/>
      <c r="F1695" s="206"/>
      <c r="G1695" s="206"/>
      <c r="H1695" s="206"/>
      <c r="I1695" s="206"/>
      <c r="J1695" s="206"/>
    </row>
    <row r="1696" spans="2:10">
      <c r="B1696" s="206"/>
      <c r="C1696" s="206"/>
      <c r="D1696" s="206"/>
      <c r="E1696" s="206"/>
      <c r="F1696" s="206"/>
      <c r="G1696" s="206"/>
      <c r="H1696" s="206"/>
      <c r="I1696" s="206"/>
      <c r="J1696" s="206"/>
    </row>
    <row r="1697" spans="2:10">
      <c r="B1697" s="206"/>
      <c r="C1697" s="206"/>
      <c r="D1697" s="206"/>
      <c r="E1697" s="206"/>
      <c r="F1697" s="206"/>
      <c r="G1697" s="206"/>
      <c r="H1697" s="206"/>
      <c r="I1697" s="206"/>
      <c r="J1697" s="206"/>
    </row>
    <row r="1698" spans="2:10">
      <c r="B1698" s="206"/>
      <c r="C1698" s="206"/>
      <c r="D1698" s="206"/>
      <c r="E1698" s="206"/>
      <c r="F1698" s="206"/>
      <c r="G1698" s="206"/>
      <c r="H1698" s="206"/>
      <c r="I1698" s="206"/>
      <c r="J1698" s="206"/>
    </row>
    <row r="1699" spans="2:10">
      <c r="B1699" s="206"/>
      <c r="C1699" s="206"/>
      <c r="D1699" s="206"/>
      <c r="E1699" s="206"/>
      <c r="F1699" s="206"/>
      <c r="G1699" s="206"/>
      <c r="H1699" s="206"/>
      <c r="I1699" s="206"/>
      <c r="J1699" s="206"/>
    </row>
    <row r="1700" spans="2:10">
      <c r="B1700" s="206"/>
      <c r="C1700" s="206"/>
      <c r="D1700" s="206"/>
      <c r="E1700" s="206"/>
      <c r="F1700" s="206"/>
      <c r="G1700" s="206"/>
      <c r="H1700" s="206"/>
      <c r="I1700" s="206"/>
      <c r="J1700" s="206"/>
    </row>
    <row r="1701" spans="2:10">
      <c r="B1701" s="206"/>
      <c r="C1701" s="206"/>
      <c r="D1701" s="206"/>
      <c r="E1701" s="206"/>
      <c r="F1701" s="206"/>
      <c r="G1701" s="206"/>
      <c r="H1701" s="206"/>
      <c r="I1701" s="206"/>
      <c r="J1701" s="206"/>
    </row>
    <row r="1702" spans="2:10">
      <c r="B1702" s="206"/>
      <c r="C1702" s="206"/>
      <c r="D1702" s="206"/>
      <c r="E1702" s="206"/>
      <c r="F1702" s="206"/>
      <c r="G1702" s="206"/>
      <c r="H1702" s="206"/>
      <c r="I1702" s="206"/>
      <c r="J1702" s="206"/>
    </row>
    <row r="1703" spans="2:10">
      <c r="B1703" s="206"/>
      <c r="C1703" s="206"/>
      <c r="D1703" s="206"/>
      <c r="E1703" s="206"/>
      <c r="F1703" s="206"/>
      <c r="G1703" s="206"/>
      <c r="H1703" s="206"/>
      <c r="I1703" s="206"/>
      <c r="J1703" s="206"/>
    </row>
    <row r="1704" spans="2:10">
      <c r="B1704" s="206"/>
      <c r="C1704" s="206"/>
      <c r="D1704" s="206"/>
      <c r="E1704" s="206"/>
      <c r="F1704" s="206"/>
      <c r="G1704" s="206"/>
      <c r="H1704" s="206"/>
      <c r="I1704" s="206"/>
      <c r="J1704" s="206"/>
    </row>
    <row r="1705" spans="2:10">
      <c r="B1705" s="206"/>
      <c r="C1705" s="206"/>
      <c r="D1705" s="206"/>
      <c r="E1705" s="206"/>
      <c r="F1705" s="206"/>
      <c r="G1705" s="206"/>
      <c r="H1705" s="206"/>
      <c r="I1705" s="206"/>
      <c r="J1705" s="206"/>
    </row>
    <row r="1706" spans="2:10">
      <c r="B1706" s="206"/>
      <c r="C1706" s="206"/>
      <c r="D1706" s="206"/>
      <c r="E1706" s="206"/>
      <c r="F1706" s="206"/>
      <c r="G1706" s="206"/>
      <c r="H1706" s="206"/>
      <c r="I1706" s="206"/>
      <c r="J1706" s="206"/>
    </row>
    <row r="1707" spans="2:10">
      <c r="B1707" s="206"/>
      <c r="C1707" s="206"/>
      <c r="D1707" s="206"/>
      <c r="E1707" s="206"/>
      <c r="F1707" s="206"/>
      <c r="G1707" s="206"/>
      <c r="H1707" s="206"/>
      <c r="I1707" s="206"/>
      <c r="J1707" s="206"/>
    </row>
    <row r="1708" spans="2:10">
      <c r="B1708" s="206"/>
      <c r="C1708" s="206"/>
      <c r="D1708" s="206"/>
      <c r="E1708" s="206"/>
      <c r="F1708" s="206"/>
      <c r="G1708" s="206"/>
      <c r="H1708" s="206"/>
      <c r="I1708" s="206"/>
      <c r="J1708" s="206"/>
    </row>
    <row r="1709" spans="2:10">
      <c r="B1709" s="206"/>
      <c r="C1709" s="206"/>
      <c r="D1709" s="206"/>
      <c r="E1709" s="206"/>
      <c r="F1709" s="206"/>
      <c r="G1709" s="206"/>
      <c r="H1709" s="206"/>
      <c r="I1709" s="206"/>
      <c r="J1709" s="206"/>
    </row>
    <row r="1710" spans="2:10">
      <c r="B1710" s="206"/>
      <c r="C1710" s="206"/>
      <c r="D1710" s="206"/>
      <c r="E1710" s="206"/>
      <c r="F1710" s="206"/>
      <c r="G1710" s="206"/>
      <c r="H1710" s="206"/>
      <c r="I1710" s="206"/>
      <c r="J1710" s="206"/>
    </row>
    <row r="1711" spans="2:10">
      <c r="B1711" s="206"/>
      <c r="C1711" s="206"/>
      <c r="D1711" s="206"/>
      <c r="E1711" s="206"/>
      <c r="F1711" s="206"/>
      <c r="G1711" s="206"/>
      <c r="H1711" s="206"/>
      <c r="I1711" s="206"/>
      <c r="J1711" s="206"/>
    </row>
    <row r="1712" spans="2:10">
      <c r="B1712" s="206"/>
      <c r="C1712" s="206"/>
      <c r="D1712" s="206"/>
      <c r="E1712" s="206"/>
      <c r="F1712" s="206"/>
      <c r="G1712" s="206"/>
      <c r="H1712" s="206"/>
      <c r="I1712" s="206"/>
      <c r="J1712" s="206"/>
    </row>
    <row r="1713" spans="2:10">
      <c r="B1713" s="206"/>
      <c r="C1713" s="206"/>
      <c r="D1713" s="206"/>
      <c r="E1713" s="206"/>
      <c r="F1713" s="206"/>
      <c r="G1713" s="206"/>
      <c r="H1713" s="206"/>
      <c r="I1713" s="206"/>
      <c r="J1713" s="206"/>
    </row>
    <row r="1714" spans="2:10">
      <c r="B1714" s="206"/>
      <c r="C1714" s="206"/>
      <c r="D1714" s="206"/>
      <c r="E1714" s="206"/>
      <c r="F1714" s="206"/>
      <c r="G1714" s="206"/>
      <c r="H1714" s="206"/>
      <c r="I1714" s="206"/>
      <c r="J1714" s="206"/>
    </row>
    <row r="1715" spans="2:10">
      <c r="B1715" s="206"/>
      <c r="C1715" s="206"/>
      <c r="D1715" s="206"/>
      <c r="E1715" s="206"/>
      <c r="F1715" s="206"/>
      <c r="G1715" s="206"/>
      <c r="H1715" s="206"/>
      <c r="I1715" s="206"/>
      <c r="J1715" s="206"/>
    </row>
    <row r="1716" spans="2:10">
      <c r="B1716" s="206"/>
      <c r="C1716" s="206"/>
      <c r="D1716" s="206"/>
      <c r="E1716" s="206"/>
      <c r="F1716" s="206"/>
      <c r="G1716" s="206"/>
      <c r="H1716" s="206"/>
      <c r="I1716" s="206"/>
      <c r="J1716" s="206"/>
    </row>
    <row r="1717" spans="2:10">
      <c r="B1717" s="206"/>
      <c r="C1717" s="206"/>
      <c r="D1717" s="206"/>
      <c r="E1717" s="206"/>
      <c r="F1717" s="206"/>
      <c r="G1717" s="206"/>
      <c r="H1717" s="206"/>
      <c r="I1717" s="206"/>
      <c r="J1717" s="206"/>
    </row>
    <row r="1718" spans="2:10">
      <c r="B1718" s="206"/>
      <c r="C1718" s="206"/>
      <c r="D1718" s="206"/>
      <c r="E1718" s="206"/>
      <c r="F1718" s="206"/>
      <c r="G1718" s="206"/>
      <c r="H1718" s="206"/>
      <c r="I1718" s="206"/>
      <c r="J1718" s="206"/>
    </row>
    <row r="1719" spans="2:10">
      <c r="B1719" s="206"/>
      <c r="C1719" s="206"/>
      <c r="D1719" s="206"/>
      <c r="E1719" s="206"/>
      <c r="F1719" s="206"/>
      <c r="G1719" s="206"/>
      <c r="H1719" s="206"/>
      <c r="I1719" s="206"/>
      <c r="J1719" s="206"/>
    </row>
    <row r="1720" spans="2:10">
      <c r="B1720" s="206"/>
      <c r="C1720" s="206"/>
      <c r="D1720" s="206"/>
      <c r="E1720" s="206"/>
      <c r="F1720" s="206"/>
      <c r="G1720" s="206"/>
      <c r="H1720" s="206"/>
      <c r="I1720" s="206"/>
      <c r="J1720" s="206"/>
    </row>
    <row r="1721" spans="2:10">
      <c r="B1721" s="206"/>
      <c r="C1721" s="206"/>
      <c r="D1721" s="206"/>
      <c r="E1721" s="206"/>
      <c r="F1721" s="206"/>
      <c r="G1721" s="206"/>
      <c r="H1721" s="206"/>
      <c r="I1721" s="206"/>
      <c r="J1721" s="206"/>
    </row>
    <row r="1722" spans="2:10">
      <c r="B1722" s="206"/>
      <c r="C1722" s="206"/>
      <c r="D1722" s="206"/>
      <c r="E1722" s="206"/>
      <c r="F1722" s="206"/>
      <c r="G1722" s="206"/>
      <c r="H1722" s="206"/>
      <c r="I1722" s="206"/>
      <c r="J1722" s="206"/>
    </row>
    <row r="1723" spans="2:10">
      <c r="B1723" s="206"/>
      <c r="C1723" s="206"/>
      <c r="D1723" s="206"/>
      <c r="E1723" s="206"/>
      <c r="F1723" s="206"/>
      <c r="G1723" s="206"/>
      <c r="H1723" s="206"/>
      <c r="I1723" s="206"/>
      <c r="J1723" s="206"/>
    </row>
    <row r="1724" spans="2:10">
      <c r="B1724" s="206"/>
      <c r="C1724" s="206"/>
      <c r="D1724" s="206"/>
      <c r="E1724" s="206"/>
      <c r="F1724" s="206"/>
      <c r="G1724" s="206"/>
      <c r="H1724" s="206"/>
      <c r="I1724" s="206"/>
      <c r="J1724" s="206"/>
    </row>
    <row r="1725" spans="2:10">
      <c r="B1725" s="206"/>
      <c r="C1725" s="206"/>
      <c r="D1725" s="206"/>
      <c r="E1725" s="206"/>
      <c r="F1725" s="206"/>
      <c r="G1725" s="206"/>
      <c r="H1725" s="206"/>
      <c r="I1725" s="206"/>
      <c r="J1725" s="206"/>
    </row>
    <row r="1726" spans="2:10">
      <c r="B1726" s="206"/>
      <c r="C1726" s="206"/>
      <c r="D1726" s="206"/>
      <c r="E1726" s="206"/>
      <c r="F1726" s="206"/>
      <c r="G1726" s="206"/>
      <c r="H1726" s="206"/>
      <c r="I1726" s="206"/>
      <c r="J1726" s="206"/>
    </row>
    <row r="1727" spans="2:10">
      <c r="B1727" s="206"/>
      <c r="C1727" s="206"/>
      <c r="D1727" s="206"/>
      <c r="E1727" s="206"/>
      <c r="F1727" s="206"/>
      <c r="G1727" s="206"/>
      <c r="H1727" s="206"/>
      <c r="I1727" s="206"/>
      <c r="J1727" s="206"/>
    </row>
    <row r="1728" spans="2:10">
      <c r="B1728" s="206"/>
      <c r="C1728" s="206"/>
      <c r="D1728" s="206"/>
      <c r="E1728" s="206"/>
      <c r="F1728" s="206"/>
      <c r="G1728" s="206"/>
      <c r="H1728" s="206"/>
      <c r="I1728" s="206"/>
      <c r="J1728" s="206"/>
    </row>
    <row r="1729" spans="2:10">
      <c r="B1729" s="206"/>
      <c r="C1729" s="206"/>
      <c r="D1729" s="206"/>
      <c r="E1729" s="206"/>
      <c r="F1729" s="206"/>
      <c r="G1729" s="206"/>
      <c r="H1729" s="206"/>
      <c r="I1729" s="206"/>
      <c r="J1729" s="206"/>
    </row>
    <row r="1730" spans="2:10">
      <c r="B1730" s="206"/>
      <c r="C1730" s="206"/>
      <c r="D1730" s="206"/>
      <c r="E1730" s="206"/>
      <c r="F1730" s="206"/>
      <c r="G1730" s="206"/>
      <c r="H1730" s="206"/>
      <c r="I1730" s="206"/>
      <c r="J1730" s="206"/>
    </row>
    <row r="1731" spans="2:10">
      <c r="B1731" s="206"/>
      <c r="C1731" s="206"/>
      <c r="D1731" s="206"/>
      <c r="E1731" s="206"/>
      <c r="F1731" s="206"/>
      <c r="G1731" s="206"/>
      <c r="H1731" s="206"/>
      <c r="I1731" s="206"/>
      <c r="J1731" s="206"/>
    </row>
    <row r="1732" spans="2:10">
      <c r="B1732" s="206"/>
      <c r="C1732" s="206"/>
      <c r="D1732" s="206"/>
      <c r="E1732" s="206"/>
      <c r="F1732" s="206"/>
      <c r="G1732" s="206"/>
      <c r="H1732" s="206"/>
      <c r="I1732" s="206"/>
      <c r="J1732" s="206"/>
    </row>
    <row r="1733" spans="2:10">
      <c r="B1733" s="206"/>
      <c r="C1733" s="206"/>
      <c r="D1733" s="206"/>
      <c r="E1733" s="206"/>
      <c r="F1733" s="206"/>
      <c r="G1733" s="206"/>
      <c r="H1733" s="206"/>
      <c r="I1733" s="206"/>
      <c r="J1733" s="206"/>
    </row>
    <row r="1734" spans="2:10">
      <c r="B1734" s="206"/>
      <c r="C1734" s="206"/>
      <c r="D1734" s="206"/>
      <c r="E1734" s="206"/>
      <c r="F1734" s="206"/>
      <c r="G1734" s="206"/>
      <c r="H1734" s="206"/>
      <c r="I1734" s="206"/>
      <c r="J1734" s="206"/>
    </row>
    <row r="1735" spans="2:10">
      <c r="B1735" s="206"/>
      <c r="C1735" s="206"/>
      <c r="D1735" s="206"/>
      <c r="E1735" s="206"/>
      <c r="F1735" s="206"/>
      <c r="G1735" s="206"/>
      <c r="H1735" s="206"/>
      <c r="I1735" s="206"/>
      <c r="J1735" s="206"/>
    </row>
    <row r="1736" spans="2:10">
      <c r="B1736" s="206"/>
      <c r="C1736" s="206"/>
      <c r="D1736" s="206"/>
      <c r="E1736" s="206"/>
      <c r="F1736" s="206"/>
      <c r="G1736" s="206"/>
      <c r="H1736" s="206"/>
      <c r="I1736" s="206"/>
      <c r="J1736" s="206"/>
    </row>
    <row r="1737" spans="2:10">
      <c r="B1737" s="206"/>
      <c r="C1737" s="206"/>
      <c r="D1737" s="206"/>
      <c r="E1737" s="206"/>
      <c r="F1737" s="206"/>
      <c r="G1737" s="206"/>
      <c r="H1737" s="206"/>
      <c r="I1737" s="206"/>
      <c r="J1737" s="206"/>
    </row>
    <row r="1738" spans="2:10">
      <c r="B1738" s="206"/>
      <c r="C1738" s="206"/>
      <c r="D1738" s="206"/>
      <c r="E1738" s="206"/>
      <c r="F1738" s="206"/>
      <c r="G1738" s="206"/>
      <c r="H1738" s="206"/>
      <c r="I1738" s="206"/>
      <c r="J1738" s="206"/>
    </row>
    <row r="1739" spans="2:10">
      <c r="B1739" s="206"/>
      <c r="C1739" s="206"/>
      <c r="D1739" s="206"/>
      <c r="E1739" s="206"/>
      <c r="F1739" s="206"/>
      <c r="G1739" s="206"/>
      <c r="H1739" s="206"/>
      <c r="I1739" s="206"/>
      <c r="J1739" s="206"/>
    </row>
    <row r="1740" spans="2:10">
      <c r="B1740" s="206"/>
      <c r="C1740" s="206"/>
      <c r="D1740" s="206"/>
      <c r="E1740" s="206"/>
      <c r="F1740" s="206"/>
      <c r="G1740" s="206"/>
      <c r="H1740" s="206"/>
      <c r="I1740" s="206"/>
      <c r="J1740" s="206"/>
    </row>
    <row r="1741" spans="2:10">
      <c r="B1741" s="206"/>
      <c r="C1741" s="206"/>
      <c r="D1741" s="206"/>
      <c r="E1741" s="206"/>
      <c r="F1741" s="206"/>
      <c r="G1741" s="206"/>
      <c r="H1741" s="206"/>
      <c r="I1741" s="206"/>
      <c r="J1741" s="206"/>
    </row>
    <row r="1742" spans="2:10">
      <c r="B1742" s="206"/>
      <c r="C1742" s="206"/>
      <c r="D1742" s="206"/>
      <c r="E1742" s="206"/>
      <c r="F1742" s="206"/>
      <c r="G1742" s="206"/>
      <c r="H1742" s="206"/>
      <c r="I1742" s="206"/>
      <c r="J1742" s="206"/>
    </row>
    <row r="1743" spans="2:10">
      <c r="B1743" s="206"/>
      <c r="C1743" s="206"/>
      <c r="D1743" s="206"/>
      <c r="E1743" s="206"/>
      <c r="F1743" s="206"/>
      <c r="G1743" s="206"/>
      <c r="H1743" s="206"/>
      <c r="I1743" s="206"/>
      <c r="J1743" s="206"/>
    </row>
    <row r="1744" spans="2:10">
      <c r="B1744" s="206"/>
      <c r="C1744" s="206"/>
      <c r="D1744" s="206"/>
      <c r="E1744" s="206"/>
      <c r="F1744" s="206"/>
      <c r="G1744" s="206"/>
      <c r="H1744" s="206"/>
      <c r="I1744" s="206"/>
      <c r="J1744" s="206"/>
    </row>
    <row r="1745" spans="2:10">
      <c r="B1745" s="206"/>
      <c r="C1745" s="206"/>
      <c r="D1745" s="206"/>
      <c r="E1745" s="206"/>
      <c r="F1745" s="206"/>
      <c r="G1745" s="206"/>
      <c r="H1745" s="206"/>
      <c r="I1745" s="206"/>
      <c r="J1745" s="206"/>
    </row>
    <row r="1746" spans="2:10">
      <c r="B1746" s="206"/>
      <c r="C1746" s="206"/>
      <c r="D1746" s="206"/>
      <c r="E1746" s="206"/>
      <c r="F1746" s="206"/>
      <c r="G1746" s="206"/>
      <c r="H1746" s="206"/>
      <c r="I1746" s="206"/>
      <c r="J1746" s="206"/>
    </row>
    <row r="1747" spans="2:10">
      <c r="B1747" s="206"/>
      <c r="C1747" s="206"/>
      <c r="D1747" s="206"/>
      <c r="E1747" s="206"/>
      <c r="F1747" s="206"/>
      <c r="G1747" s="206"/>
      <c r="H1747" s="206"/>
      <c r="I1747" s="206"/>
      <c r="J1747" s="206"/>
    </row>
    <row r="1748" spans="2:10">
      <c r="B1748" s="206"/>
      <c r="C1748" s="206"/>
      <c r="D1748" s="206"/>
      <c r="E1748" s="206"/>
      <c r="F1748" s="206"/>
      <c r="G1748" s="206"/>
      <c r="H1748" s="206"/>
      <c r="I1748" s="206"/>
      <c r="J1748" s="206"/>
    </row>
    <row r="1749" spans="2:10">
      <c r="B1749" s="206"/>
      <c r="C1749" s="206"/>
      <c r="D1749" s="206"/>
      <c r="E1749" s="206"/>
      <c r="F1749" s="206"/>
      <c r="G1749" s="206"/>
      <c r="H1749" s="206"/>
      <c r="I1749" s="206"/>
      <c r="J1749" s="206"/>
    </row>
    <row r="1750" spans="2:10">
      <c r="B1750" s="206"/>
      <c r="C1750" s="206"/>
      <c r="D1750" s="206"/>
      <c r="E1750" s="206"/>
      <c r="F1750" s="206"/>
      <c r="G1750" s="206"/>
      <c r="H1750" s="206"/>
      <c r="I1750" s="206"/>
      <c r="J1750" s="206"/>
    </row>
    <row r="1751" spans="2:10">
      <c r="B1751" s="206"/>
      <c r="C1751" s="206"/>
      <c r="D1751" s="206"/>
      <c r="E1751" s="206"/>
      <c r="F1751" s="206"/>
      <c r="G1751" s="206"/>
      <c r="H1751" s="206"/>
      <c r="I1751" s="206"/>
      <c r="J1751" s="206"/>
    </row>
    <row r="1752" spans="2:10">
      <c r="B1752" s="206"/>
      <c r="C1752" s="206"/>
      <c r="D1752" s="206"/>
      <c r="E1752" s="206"/>
      <c r="F1752" s="206"/>
      <c r="G1752" s="206"/>
      <c r="H1752" s="206"/>
      <c r="I1752" s="206"/>
      <c r="J1752" s="206"/>
    </row>
    <row r="1753" spans="2:10">
      <c r="B1753" s="206"/>
      <c r="C1753" s="206"/>
      <c r="D1753" s="206"/>
      <c r="E1753" s="206"/>
      <c r="F1753" s="206"/>
      <c r="G1753" s="206"/>
      <c r="H1753" s="206"/>
      <c r="I1753" s="206"/>
      <c r="J1753" s="206"/>
    </row>
    <row r="1754" spans="2:10">
      <c r="B1754" s="206"/>
      <c r="C1754" s="206"/>
      <c r="D1754" s="206"/>
      <c r="E1754" s="206"/>
      <c r="F1754" s="206"/>
      <c r="G1754" s="206"/>
      <c r="H1754" s="206"/>
      <c r="I1754" s="206"/>
      <c r="J1754" s="206"/>
    </row>
    <row r="1755" spans="2:10">
      <c r="B1755" s="206"/>
      <c r="C1755" s="206"/>
      <c r="D1755" s="206"/>
      <c r="E1755" s="206"/>
      <c r="F1755" s="206"/>
      <c r="G1755" s="206"/>
      <c r="H1755" s="206"/>
      <c r="I1755" s="206"/>
      <c r="J1755" s="206"/>
    </row>
    <row r="1756" spans="2:10">
      <c r="B1756" s="206"/>
      <c r="C1756" s="206"/>
      <c r="D1756" s="206"/>
      <c r="E1756" s="206"/>
      <c r="F1756" s="206"/>
      <c r="G1756" s="206"/>
      <c r="H1756" s="206"/>
      <c r="I1756" s="206"/>
      <c r="J1756" s="206"/>
    </row>
    <row r="1757" spans="2:10">
      <c r="B1757" s="206"/>
      <c r="C1757" s="206"/>
      <c r="D1757" s="206"/>
      <c r="E1757" s="206"/>
      <c r="F1757" s="206"/>
      <c r="G1757" s="206"/>
      <c r="H1757" s="206"/>
      <c r="I1757" s="206"/>
      <c r="J1757" s="206"/>
    </row>
    <row r="1758" spans="2:10">
      <c r="B1758" s="206"/>
      <c r="C1758" s="206"/>
      <c r="D1758" s="206"/>
      <c r="E1758" s="206"/>
      <c r="F1758" s="206"/>
      <c r="G1758" s="206"/>
      <c r="H1758" s="206"/>
      <c r="I1758" s="206"/>
      <c r="J1758" s="206"/>
    </row>
    <row r="1759" spans="2:10">
      <c r="B1759" s="206"/>
      <c r="C1759" s="206"/>
      <c r="D1759" s="206"/>
      <c r="E1759" s="206"/>
      <c r="F1759" s="206"/>
      <c r="G1759" s="206"/>
      <c r="H1759" s="206"/>
      <c r="I1759" s="206"/>
      <c r="J1759" s="206"/>
    </row>
    <row r="1760" spans="2:10">
      <c r="B1760" s="206"/>
      <c r="C1760" s="206"/>
      <c r="D1760" s="206"/>
      <c r="E1760" s="206"/>
      <c r="F1760" s="206"/>
      <c r="G1760" s="206"/>
      <c r="H1760" s="206"/>
      <c r="I1760" s="206"/>
      <c r="J1760" s="206"/>
    </row>
    <row r="1761" spans="2:10">
      <c r="B1761" s="206"/>
      <c r="C1761" s="206"/>
      <c r="D1761" s="206"/>
      <c r="E1761" s="206"/>
      <c r="F1761" s="206"/>
      <c r="G1761" s="206"/>
      <c r="H1761" s="206"/>
      <c r="I1761" s="206"/>
      <c r="J1761" s="206"/>
    </row>
    <row r="1762" spans="2:10">
      <c r="B1762" s="206"/>
      <c r="C1762" s="206"/>
      <c r="D1762" s="206"/>
      <c r="E1762" s="206"/>
      <c r="F1762" s="206"/>
      <c r="G1762" s="206"/>
      <c r="H1762" s="206"/>
      <c r="I1762" s="206"/>
      <c r="J1762" s="206"/>
    </row>
    <row r="1763" spans="2:10">
      <c r="B1763" s="206"/>
      <c r="C1763" s="206"/>
      <c r="D1763" s="206"/>
      <c r="E1763" s="206"/>
      <c r="F1763" s="206"/>
      <c r="G1763" s="206"/>
      <c r="H1763" s="206"/>
      <c r="I1763" s="206"/>
      <c r="J1763" s="206"/>
    </row>
    <row r="1764" spans="2:10">
      <c r="B1764" s="206"/>
      <c r="C1764" s="206"/>
      <c r="D1764" s="206"/>
      <c r="E1764" s="206"/>
      <c r="F1764" s="206"/>
      <c r="G1764" s="206"/>
      <c r="H1764" s="206"/>
      <c r="I1764" s="206"/>
      <c r="J1764" s="206"/>
    </row>
    <row r="1765" spans="2:10">
      <c r="B1765" s="206"/>
      <c r="C1765" s="206"/>
      <c r="D1765" s="206"/>
      <c r="E1765" s="206"/>
      <c r="F1765" s="206"/>
      <c r="G1765" s="206"/>
      <c r="H1765" s="206"/>
      <c r="I1765" s="206"/>
      <c r="J1765" s="206"/>
    </row>
    <row r="1766" spans="2:10">
      <c r="B1766" s="206"/>
      <c r="C1766" s="206"/>
      <c r="D1766" s="206"/>
      <c r="E1766" s="206"/>
      <c r="F1766" s="206"/>
      <c r="G1766" s="206"/>
      <c r="H1766" s="206"/>
      <c r="I1766" s="206"/>
      <c r="J1766" s="206"/>
    </row>
    <row r="1767" spans="2:10">
      <c r="B1767" s="206"/>
      <c r="C1767" s="206"/>
      <c r="D1767" s="206"/>
      <c r="E1767" s="206"/>
      <c r="F1767" s="206"/>
      <c r="G1767" s="206"/>
      <c r="H1767" s="206"/>
      <c r="I1767" s="206"/>
      <c r="J1767" s="206"/>
    </row>
    <row r="1768" spans="2:10">
      <c r="B1768" s="206"/>
      <c r="C1768" s="206"/>
      <c r="D1768" s="206"/>
      <c r="E1768" s="206"/>
      <c r="F1768" s="206"/>
      <c r="G1768" s="206"/>
      <c r="H1768" s="206"/>
      <c r="I1768" s="206"/>
      <c r="J1768" s="206"/>
    </row>
    <row r="1769" spans="2:10">
      <c r="B1769" s="206"/>
      <c r="C1769" s="206"/>
      <c r="D1769" s="206"/>
      <c r="E1769" s="206"/>
      <c r="F1769" s="206"/>
      <c r="G1769" s="206"/>
      <c r="H1769" s="206"/>
      <c r="I1769" s="206"/>
      <c r="J1769" s="206"/>
    </row>
    <row r="1770" spans="2:10">
      <c r="B1770" s="206"/>
      <c r="C1770" s="206"/>
      <c r="D1770" s="206"/>
      <c r="E1770" s="206"/>
      <c r="F1770" s="206"/>
      <c r="G1770" s="206"/>
      <c r="H1770" s="206"/>
      <c r="I1770" s="206"/>
      <c r="J1770" s="206"/>
    </row>
    <row r="1771" spans="2:10">
      <c r="B1771" s="206"/>
      <c r="C1771" s="206"/>
      <c r="D1771" s="206"/>
      <c r="E1771" s="206"/>
      <c r="F1771" s="206"/>
      <c r="G1771" s="206"/>
      <c r="H1771" s="206"/>
      <c r="I1771" s="206"/>
      <c r="J1771" s="206"/>
    </row>
    <row r="1772" spans="2:10">
      <c r="B1772" s="206"/>
      <c r="C1772" s="206"/>
      <c r="D1772" s="206"/>
      <c r="E1772" s="206"/>
      <c r="F1772" s="206"/>
      <c r="G1772" s="206"/>
      <c r="H1772" s="206"/>
      <c r="I1772" s="206"/>
      <c r="J1772" s="206"/>
    </row>
    <row r="1773" spans="2:10">
      <c r="B1773" s="206"/>
      <c r="C1773" s="206"/>
      <c r="D1773" s="206"/>
      <c r="E1773" s="206"/>
      <c r="F1773" s="206"/>
      <c r="G1773" s="206"/>
      <c r="H1773" s="206"/>
      <c r="I1773" s="206"/>
      <c r="J1773" s="206"/>
    </row>
    <row r="1774" spans="2:10">
      <c r="B1774" s="206"/>
      <c r="C1774" s="206"/>
      <c r="D1774" s="206"/>
      <c r="E1774" s="206"/>
      <c r="F1774" s="206"/>
      <c r="G1774" s="206"/>
      <c r="H1774" s="206"/>
      <c r="I1774" s="206"/>
      <c r="J1774" s="206"/>
    </row>
    <row r="1775" spans="2:10">
      <c r="B1775" s="206"/>
      <c r="C1775" s="206"/>
      <c r="D1775" s="206"/>
      <c r="E1775" s="206"/>
      <c r="F1775" s="206"/>
      <c r="G1775" s="206"/>
      <c r="H1775" s="206"/>
      <c r="I1775" s="206"/>
      <c r="J1775" s="206"/>
    </row>
    <row r="1776" spans="2:10">
      <c r="B1776" s="206"/>
      <c r="C1776" s="206"/>
      <c r="D1776" s="206"/>
      <c r="E1776" s="206"/>
      <c r="F1776" s="206"/>
      <c r="G1776" s="206"/>
      <c r="H1776" s="206"/>
      <c r="I1776" s="206"/>
      <c r="J1776" s="206"/>
    </row>
    <row r="1777" spans="2:10">
      <c r="B1777" s="206"/>
      <c r="C1777" s="206"/>
      <c r="D1777" s="206"/>
      <c r="E1777" s="206"/>
      <c r="F1777" s="206"/>
      <c r="G1777" s="206"/>
      <c r="H1777" s="206"/>
      <c r="I1777" s="206"/>
      <c r="J1777" s="206"/>
    </row>
    <row r="1778" spans="2:10">
      <c r="B1778" s="206"/>
      <c r="C1778" s="206"/>
      <c r="D1778" s="206"/>
      <c r="E1778" s="206"/>
      <c r="F1778" s="206"/>
      <c r="G1778" s="206"/>
      <c r="H1778" s="206"/>
      <c r="I1778" s="206"/>
      <c r="J1778" s="206"/>
    </row>
    <row r="1779" spans="2:10">
      <c r="B1779" s="206"/>
      <c r="C1779" s="206"/>
      <c r="D1779" s="206"/>
      <c r="E1779" s="206"/>
      <c r="F1779" s="206"/>
      <c r="G1779" s="206"/>
      <c r="H1779" s="206"/>
      <c r="I1779" s="206"/>
      <c r="J1779" s="206"/>
    </row>
    <row r="1780" spans="2:10">
      <c r="B1780" s="206"/>
      <c r="C1780" s="206"/>
      <c r="D1780" s="206"/>
      <c r="E1780" s="206"/>
      <c r="F1780" s="206"/>
      <c r="G1780" s="206"/>
      <c r="H1780" s="206"/>
      <c r="I1780" s="206"/>
      <c r="J1780" s="206"/>
    </row>
    <row r="1781" spans="2:10">
      <c r="B1781" s="206"/>
      <c r="C1781" s="206"/>
      <c r="D1781" s="206"/>
      <c r="E1781" s="206"/>
      <c r="F1781" s="206"/>
      <c r="G1781" s="206"/>
      <c r="H1781" s="206"/>
      <c r="I1781" s="206"/>
      <c r="J1781" s="206"/>
    </row>
    <row r="1782" spans="2:10">
      <c r="B1782" s="206"/>
      <c r="C1782" s="206"/>
      <c r="D1782" s="206"/>
      <c r="E1782" s="206"/>
      <c r="F1782" s="206"/>
      <c r="G1782" s="206"/>
      <c r="H1782" s="206"/>
      <c r="I1782" s="206"/>
      <c r="J1782" s="206"/>
    </row>
    <row r="1783" spans="2:10">
      <c r="B1783" s="206"/>
      <c r="C1783" s="206"/>
      <c r="D1783" s="206"/>
      <c r="E1783" s="206"/>
      <c r="F1783" s="206"/>
      <c r="G1783" s="206"/>
      <c r="H1783" s="206"/>
      <c r="I1783" s="206"/>
      <c r="J1783" s="206"/>
    </row>
    <row r="1784" spans="2:10">
      <c r="B1784" s="206"/>
      <c r="C1784" s="206"/>
      <c r="D1784" s="206"/>
      <c r="E1784" s="206"/>
      <c r="F1784" s="206"/>
      <c r="G1784" s="206"/>
      <c r="H1784" s="206"/>
      <c r="I1784" s="206"/>
      <c r="J1784" s="206"/>
    </row>
    <row r="1785" spans="2:10">
      <c r="B1785" s="206"/>
      <c r="C1785" s="206"/>
      <c r="D1785" s="206"/>
      <c r="E1785" s="206"/>
      <c r="F1785" s="206"/>
      <c r="G1785" s="206"/>
      <c r="H1785" s="206"/>
      <c r="I1785" s="206"/>
      <c r="J1785" s="206"/>
    </row>
    <row r="1786" spans="2:10">
      <c r="B1786" s="206"/>
      <c r="C1786" s="206"/>
      <c r="D1786" s="206"/>
      <c r="E1786" s="206"/>
      <c r="F1786" s="206"/>
      <c r="G1786" s="206"/>
      <c r="H1786" s="206"/>
      <c r="I1786" s="206"/>
      <c r="J1786" s="206"/>
    </row>
    <row r="1787" spans="2:10">
      <c r="B1787" s="206"/>
      <c r="C1787" s="206"/>
      <c r="D1787" s="206"/>
      <c r="E1787" s="206"/>
      <c r="F1787" s="206"/>
      <c r="G1787" s="206"/>
      <c r="H1787" s="206"/>
      <c r="I1787" s="206"/>
      <c r="J1787" s="206"/>
    </row>
    <row r="1788" spans="2:10">
      <c r="B1788" s="206"/>
      <c r="C1788" s="206"/>
      <c r="D1788" s="206"/>
      <c r="E1788" s="206"/>
      <c r="F1788" s="206"/>
      <c r="G1788" s="206"/>
      <c r="H1788" s="206"/>
      <c r="I1788" s="206"/>
      <c r="J1788" s="206"/>
    </row>
    <row r="1789" spans="2:10">
      <c r="B1789" s="206"/>
      <c r="C1789" s="206"/>
      <c r="D1789" s="206"/>
      <c r="E1789" s="206"/>
      <c r="F1789" s="206"/>
      <c r="G1789" s="206"/>
      <c r="H1789" s="206"/>
      <c r="I1789" s="206"/>
      <c r="J1789" s="206"/>
    </row>
    <row r="1790" spans="2:10">
      <c r="B1790" s="206"/>
      <c r="C1790" s="206"/>
      <c r="D1790" s="206"/>
      <c r="E1790" s="206"/>
      <c r="F1790" s="206"/>
      <c r="G1790" s="206"/>
      <c r="H1790" s="206"/>
      <c r="I1790" s="206"/>
      <c r="J1790" s="206"/>
    </row>
    <row r="1791" spans="2:10">
      <c r="B1791" s="206"/>
      <c r="C1791" s="206"/>
      <c r="D1791" s="206"/>
      <c r="E1791" s="206"/>
      <c r="F1791" s="206"/>
      <c r="G1791" s="206"/>
      <c r="H1791" s="206"/>
      <c r="I1791" s="206"/>
      <c r="J1791" s="206"/>
    </row>
    <row r="1792" spans="2:10">
      <c r="B1792" s="206"/>
      <c r="C1792" s="206"/>
      <c r="D1792" s="206"/>
      <c r="E1792" s="206"/>
      <c r="F1792" s="206"/>
      <c r="G1792" s="206"/>
      <c r="H1792" s="206"/>
      <c r="I1792" s="206"/>
      <c r="J1792" s="206"/>
    </row>
    <row r="1793" spans="2:10">
      <c r="B1793" s="206"/>
      <c r="C1793" s="206"/>
      <c r="D1793" s="206"/>
      <c r="E1793" s="206"/>
      <c r="F1793" s="206"/>
      <c r="G1793" s="206"/>
      <c r="H1793" s="206"/>
      <c r="I1793" s="206"/>
      <c r="J1793" s="206"/>
    </row>
    <row r="1794" spans="2:10">
      <c r="B1794" s="206"/>
      <c r="C1794" s="206"/>
      <c r="D1794" s="206"/>
      <c r="E1794" s="206"/>
      <c r="F1794" s="206"/>
      <c r="G1794" s="206"/>
      <c r="H1794" s="206"/>
      <c r="I1794" s="206"/>
      <c r="J1794" s="206"/>
    </row>
    <row r="1795" spans="2:10">
      <c r="B1795" s="206"/>
      <c r="C1795" s="206"/>
      <c r="D1795" s="206"/>
      <c r="E1795" s="206"/>
      <c r="F1795" s="206"/>
      <c r="G1795" s="206"/>
      <c r="H1795" s="206"/>
      <c r="I1795" s="206"/>
      <c r="J1795" s="206"/>
    </row>
    <row r="1796" spans="2:10">
      <c r="B1796" s="206"/>
      <c r="C1796" s="206"/>
      <c r="D1796" s="206"/>
      <c r="E1796" s="206"/>
      <c r="F1796" s="206"/>
      <c r="G1796" s="206"/>
      <c r="H1796" s="206"/>
      <c r="I1796" s="206"/>
      <c r="J1796" s="206"/>
    </row>
    <row r="1797" spans="2:10">
      <c r="B1797" s="206"/>
      <c r="C1797" s="206"/>
      <c r="D1797" s="206"/>
      <c r="E1797" s="206"/>
      <c r="F1797" s="206"/>
      <c r="G1797" s="206"/>
      <c r="H1797" s="206"/>
      <c r="I1797" s="206"/>
      <c r="J1797" s="206"/>
    </row>
    <row r="1798" spans="2:10">
      <c r="B1798" s="206"/>
      <c r="C1798" s="206"/>
      <c r="D1798" s="206"/>
      <c r="E1798" s="206"/>
      <c r="F1798" s="206"/>
      <c r="G1798" s="206"/>
      <c r="H1798" s="206"/>
      <c r="I1798" s="206"/>
      <c r="J1798" s="206"/>
    </row>
    <row r="1799" spans="2:10">
      <c r="B1799" s="206"/>
      <c r="C1799" s="206"/>
      <c r="D1799" s="206"/>
      <c r="E1799" s="206"/>
      <c r="F1799" s="206"/>
      <c r="G1799" s="206"/>
      <c r="H1799" s="206"/>
      <c r="I1799" s="206"/>
      <c r="J1799" s="206"/>
    </row>
    <row r="1800" spans="2:10">
      <c r="B1800" s="206"/>
      <c r="C1800" s="206"/>
      <c r="D1800" s="206"/>
      <c r="E1800" s="206"/>
      <c r="F1800" s="206"/>
      <c r="G1800" s="206"/>
      <c r="H1800" s="206"/>
      <c r="I1800" s="206"/>
      <c r="J1800" s="206"/>
    </row>
    <row r="1801" spans="2:10">
      <c r="B1801" s="206"/>
      <c r="C1801" s="206"/>
      <c r="D1801" s="206"/>
      <c r="E1801" s="206"/>
      <c r="F1801" s="206"/>
      <c r="G1801" s="206"/>
      <c r="H1801" s="206"/>
      <c r="I1801" s="206"/>
      <c r="J1801" s="206"/>
    </row>
    <row r="1802" spans="2:10">
      <c r="B1802" s="206"/>
      <c r="C1802" s="206"/>
      <c r="D1802" s="206"/>
      <c r="E1802" s="206"/>
      <c r="F1802" s="206"/>
      <c r="G1802" s="206"/>
      <c r="H1802" s="206"/>
      <c r="I1802" s="206"/>
      <c r="J1802" s="206"/>
    </row>
    <row r="1803" spans="2:10">
      <c r="B1803" s="206"/>
      <c r="C1803" s="206"/>
      <c r="D1803" s="206"/>
      <c r="E1803" s="206"/>
      <c r="F1803" s="206"/>
      <c r="G1803" s="206"/>
      <c r="H1803" s="206"/>
      <c r="I1803" s="206"/>
      <c r="J1803" s="206"/>
    </row>
    <row r="1804" spans="2:10">
      <c r="B1804" s="206"/>
      <c r="C1804" s="206"/>
      <c r="D1804" s="206"/>
      <c r="E1804" s="206"/>
      <c r="F1804" s="206"/>
      <c r="G1804" s="206"/>
      <c r="H1804" s="206"/>
      <c r="I1804" s="206"/>
      <c r="J1804" s="206"/>
    </row>
    <row r="1805" spans="2:10">
      <c r="B1805" s="206"/>
      <c r="C1805" s="206"/>
      <c r="D1805" s="206"/>
      <c r="E1805" s="206"/>
      <c r="F1805" s="206"/>
      <c r="G1805" s="206"/>
      <c r="H1805" s="206"/>
      <c r="I1805" s="206"/>
      <c r="J1805" s="206"/>
    </row>
    <row r="1806" spans="2:10">
      <c r="B1806" s="206"/>
      <c r="C1806" s="206"/>
      <c r="D1806" s="206"/>
      <c r="E1806" s="206"/>
      <c r="F1806" s="206"/>
      <c r="G1806" s="206"/>
      <c r="H1806" s="206"/>
      <c r="I1806" s="206"/>
      <c r="J1806" s="206"/>
    </row>
    <row r="1807" spans="2:10">
      <c r="B1807" s="206"/>
      <c r="C1807" s="206"/>
      <c r="D1807" s="206"/>
      <c r="E1807" s="206"/>
      <c r="F1807" s="206"/>
      <c r="G1807" s="206"/>
      <c r="H1807" s="206"/>
      <c r="I1807" s="206"/>
      <c r="J1807" s="206"/>
    </row>
    <row r="1808" spans="2:10">
      <c r="B1808" s="206"/>
      <c r="C1808" s="206"/>
      <c r="D1808" s="206"/>
      <c r="E1808" s="206"/>
      <c r="F1808" s="206"/>
      <c r="G1808" s="206"/>
      <c r="H1808" s="206"/>
      <c r="I1808" s="206"/>
      <c r="J1808" s="206"/>
    </row>
    <row r="1809" spans="2:10">
      <c r="B1809" s="206"/>
      <c r="C1809" s="206"/>
      <c r="D1809" s="206"/>
      <c r="E1809" s="206"/>
      <c r="F1809" s="206"/>
      <c r="G1809" s="206"/>
      <c r="H1809" s="206"/>
      <c r="I1809" s="206"/>
      <c r="J1809" s="206"/>
    </row>
    <row r="1810" spans="2:10">
      <c r="B1810" s="206"/>
      <c r="C1810" s="206"/>
      <c r="D1810" s="206"/>
      <c r="E1810" s="206"/>
      <c r="F1810" s="206"/>
      <c r="G1810" s="206"/>
      <c r="H1810" s="206"/>
      <c r="I1810" s="206"/>
      <c r="J1810" s="206"/>
    </row>
    <row r="1811" spans="2:10">
      <c r="B1811" s="206"/>
      <c r="C1811" s="206"/>
      <c r="D1811" s="206"/>
      <c r="E1811" s="206"/>
      <c r="F1811" s="206"/>
      <c r="G1811" s="206"/>
      <c r="H1811" s="206"/>
      <c r="I1811" s="206"/>
      <c r="J1811" s="206"/>
    </row>
    <row r="1812" spans="2:10">
      <c r="B1812" s="206"/>
      <c r="C1812" s="206"/>
      <c r="D1812" s="206"/>
      <c r="E1812" s="206"/>
      <c r="F1812" s="206"/>
      <c r="G1812" s="206"/>
      <c r="H1812" s="206"/>
      <c r="I1812" s="206"/>
      <c r="J1812" s="206"/>
    </row>
    <row r="1813" spans="2:10">
      <c r="B1813" s="206"/>
      <c r="C1813" s="206"/>
      <c r="D1813" s="206"/>
      <c r="E1813" s="206"/>
      <c r="F1813" s="206"/>
      <c r="G1813" s="206"/>
      <c r="H1813" s="206"/>
      <c r="I1813" s="206"/>
      <c r="J1813" s="206"/>
    </row>
    <row r="1814" spans="2:10">
      <c r="B1814" s="206"/>
      <c r="C1814" s="206"/>
      <c r="D1814" s="206"/>
      <c r="E1814" s="206"/>
      <c r="F1814" s="206"/>
      <c r="G1814" s="206"/>
      <c r="H1814" s="206"/>
      <c r="I1814" s="206"/>
      <c r="J1814" s="206"/>
    </row>
    <row r="1815" spans="2:10">
      <c r="B1815" s="206"/>
      <c r="C1815" s="206"/>
      <c r="D1815" s="206"/>
      <c r="E1815" s="206"/>
      <c r="F1815" s="206"/>
      <c r="G1815" s="206"/>
      <c r="H1815" s="206"/>
      <c r="I1815" s="206"/>
      <c r="J1815" s="206"/>
    </row>
    <row r="1816" spans="2:10">
      <c r="B1816" s="206"/>
      <c r="C1816" s="206"/>
      <c r="D1816" s="206"/>
      <c r="E1816" s="206"/>
      <c r="F1816" s="206"/>
      <c r="G1816" s="206"/>
      <c r="H1816" s="206"/>
      <c r="I1816" s="206"/>
      <c r="J1816" s="206"/>
    </row>
    <row r="1817" spans="2:10">
      <c r="B1817" s="206"/>
      <c r="C1817" s="206"/>
      <c r="D1817" s="206"/>
      <c r="E1817" s="206"/>
      <c r="F1817" s="206"/>
      <c r="G1817" s="206"/>
      <c r="H1817" s="206"/>
      <c r="I1817" s="206"/>
      <c r="J1817" s="206"/>
    </row>
    <row r="1818" spans="2:10">
      <c r="B1818" s="206"/>
      <c r="C1818" s="206"/>
      <c r="D1818" s="206"/>
      <c r="E1818" s="206"/>
      <c r="F1818" s="206"/>
      <c r="G1818" s="206"/>
      <c r="H1818" s="206"/>
      <c r="I1818" s="206"/>
      <c r="J1818" s="206"/>
    </row>
    <row r="1819" spans="2:10">
      <c r="B1819" s="206"/>
      <c r="C1819" s="206"/>
      <c r="D1819" s="206"/>
      <c r="E1819" s="206"/>
      <c r="F1819" s="206"/>
      <c r="G1819" s="206"/>
      <c r="H1819" s="206"/>
      <c r="I1819" s="206"/>
      <c r="J1819" s="206"/>
    </row>
    <row r="1820" spans="2:10">
      <c r="B1820" s="206"/>
      <c r="C1820" s="206"/>
      <c r="D1820" s="206"/>
      <c r="E1820" s="206"/>
      <c r="F1820" s="206"/>
      <c r="G1820" s="206"/>
      <c r="H1820" s="206"/>
      <c r="I1820" s="206"/>
      <c r="J1820" s="206"/>
    </row>
    <row r="1821" spans="2:10">
      <c r="B1821" s="206"/>
      <c r="C1821" s="206"/>
      <c r="D1821" s="206"/>
      <c r="E1821" s="206"/>
      <c r="F1821" s="206"/>
      <c r="G1821" s="206"/>
      <c r="H1821" s="206"/>
      <c r="I1821" s="206"/>
      <c r="J1821" s="206"/>
    </row>
    <row r="1822" spans="2:10">
      <c r="B1822" s="206"/>
      <c r="C1822" s="206"/>
      <c r="D1822" s="206"/>
      <c r="E1822" s="206"/>
      <c r="F1822" s="206"/>
      <c r="G1822" s="206"/>
      <c r="H1822" s="206"/>
      <c r="I1822" s="206"/>
      <c r="J1822" s="206"/>
    </row>
    <row r="1823" spans="2:10">
      <c r="B1823" s="206"/>
      <c r="C1823" s="206"/>
      <c r="D1823" s="206"/>
      <c r="E1823" s="206"/>
      <c r="F1823" s="206"/>
      <c r="G1823" s="206"/>
      <c r="H1823" s="206"/>
      <c r="I1823" s="206"/>
      <c r="J1823" s="206"/>
    </row>
    <row r="1824" spans="2:10">
      <c r="B1824" s="206"/>
      <c r="C1824" s="206"/>
      <c r="D1824" s="206"/>
      <c r="E1824" s="206"/>
      <c r="F1824" s="206"/>
      <c r="G1824" s="206"/>
      <c r="H1824" s="206"/>
      <c r="I1824" s="206"/>
      <c r="J1824" s="206"/>
    </row>
    <row r="1825" spans="2:10">
      <c r="B1825" s="206"/>
      <c r="C1825" s="206"/>
      <c r="D1825" s="206"/>
      <c r="E1825" s="206"/>
      <c r="F1825" s="206"/>
      <c r="G1825" s="206"/>
      <c r="H1825" s="206"/>
      <c r="I1825" s="206"/>
      <c r="J1825" s="206"/>
    </row>
    <row r="1826" spans="2:10">
      <c r="B1826" s="206"/>
      <c r="C1826" s="206"/>
      <c r="D1826" s="206"/>
      <c r="E1826" s="206"/>
      <c r="F1826" s="206"/>
      <c r="G1826" s="206"/>
      <c r="H1826" s="206"/>
      <c r="I1826" s="206"/>
      <c r="J1826" s="206"/>
    </row>
    <row r="1827" spans="2:10">
      <c r="B1827" s="206"/>
      <c r="C1827" s="206"/>
      <c r="D1827" s="206"/>
      <c r="E1827" s="206"/>
      <c r="F1827" s="206"/>
      <c r="G1827" s="206"/>
      <c r="H1827" s="206"/>
      <c r="I1827" s="206"/>
      <c r="J1827" s="206"/>
    </row>
    <row r="1828" spans="2:10">
      <c r="B1828" s="206"/>
      <c r="C1828" s="206"/>
      <c r="D1828" s="206"/>
      <c r="E1828" s="206"/>
      <c r="F1828" s="206"/>
      <c r="G1828" s="206"/>
      <c r="H1828" s="206"/>
      <c r="I1828" s="206"/>
      <c r="J1828" s="206"/>
    </row>
    <row r="1829" spans="2:10">
      <c r="B1829" s="206"/>
      <c r="C1829" s="206"/>
      <c r="D1829" s="206"/>
      <c r="E1829" s="206"/>
      <c r="F1829" s="206"/>
      <c r="G1829" s="206"/>
      <c r="H1829" s="206"/>
      <c r="I1829" s="206"/>
      <c r="J1829" s="206"/>
    </row>
    <row r="1830" spans="2:10">
      <c r="B1830" s="206"/>
      <c r="C1830" s="206"/>
      <c r="D1830" s="206"/>
      <c r="E1830" s="206"/>
      <c r="F1830" s="206"/>
      <c r="G1830" s="206"/>
      <c r="H1830" s="206"/>
      <c r="I1830" s="206"/>
      <c r="J1830" s="206"/>
    </row>
    <row r="1831" spans="2:10">
      <c r="B1831" s="206"/>
      <c r="C1831" s="206"/>
      <c r="D1831" s="206"/>
      <c r="E1831" s="206"/>
      <c r="F1831" s="206"/>
      <c r="G1831" s="206"/>
      <c r="H1831" s="206"/>
      <c r="I1831" s="206"/>
      <c r="J1831" s="206"/>
    </row>
    <row r="1832" spans="2:10">
      <c r="B1832" s="206"/>
      <c r="C1832" s="206"/>
      <c r="D1832" s="206"/>
      <c r="E1832" s="206"/>
      <c r="F1832" s="206"/>
      <c r="G1832" s="206"/>
      <c r="H1832" s="206"/>
      <c r="I1832" s="206"/>
      <c r="J1832" s="206"/>
    </row>
    <row r="1833" spans="2:10">
      <c r="B1833" s="206"/>
      <c r="C1833" s="206"/>
      <c r="D1833" s="206"/>
      <c r="E1833" s="206"/>
      <c r="F1833" s="206"/>
      <c r="G1833" s="206"/>
      <c r="H1833" s="206"/>
      <c r="I1833" s="206"/>
      <c r="J1833" s="206"/>
    </row>
    <row r="1834" spans="2:10">
      <c r="B1834" s="206"/>
      <c r="C1834" s="206"/>
      <c r="D1834" s="206"/>
      <c r="E1834" s="206"/>
      <c r="F1834" s="206"/>
      <c r="G1834" s="206"/>
      <c r="H1834" s="206"/>
      <c r="I1834" s="206"/>
      <c r="J1834" s="206"/>
    </row>
    <row r="1835" spans="2:10">
      <c r="B1835" s="206"/>
      <c r="C1835" s="206"/>
      <c r="D1835" s="206"/>
      <c r="E1835" s="206"/>
      <c r="F1835" s="206"/>
      <c r="G1835" s="206"/>
      <c r="H1835" s="206"/>
      <c r="I1835" s="206"/>
      <c r="J1835" s="206"/>
    </row>
    <row r="1836" spans="2:10">
      <c r="B1836" s="206"/>
      <c r="C1836" s="206"/>
      <c r="D1836" s="206"/>
      <c r="E1836" s="206"/>
      <c r="F1836" s="206"/>
      <c r="G1836" s="206"/>
      <c r="H1836" s="206"/>
      <c r="I1836" s="206"/>
      <c r="J1836" s="206"/>
    </row>
    <row r="1837" spans="2:10">
      <c r="B1837" s="206"/>
      <c r="C1837" s="206"/>
      <c r="D1837" s="206"/>
      <c r="E1837" s="206"/>
      <c r="F1837" s="206"/>
      <c r="G1837" s="206"/>
      <c r="H1837" s="206"/>
      <c r="I1837" s="206"/>
      <c r="J1837" s="206"/>
    </row>
    <row r="1838" spans="2:10">
      <c r="B1838" s="206"/>
      <c r="C1838" s="206"/>
      <c r="D1838" s="206"/>
      <c r="E1838" s="206"/>
      <c r="F1838" s="206"/>
      <c r="G1838" s="206"/>
      <c r="H1838" s="206"/>
      <c r="I1838" s="206"/>
      <c r="J1838" s="206"/>
    </row>
    <row r="1839" spans="2:10">
      <c r="B1839" s="206"/>
      <c r="C1839" s="206"/>
      <c r="D1839" s="206"/>
      <c r="E1839" s="206"/>
      <c r="F1839" s="206"/>
      <c r="G1839" s="206"/>
      <c r="H1839" s="206"/>
      <c r="I1839" s="206"/>
      <c r="J1839" s="206"/>
    </row>
    <row r="1840" spans="2:10">
      <c r="B1840" s="206"/>
      <c r="C1840" s="206"/>
      <c r="D1840" s="206"/>
      <c r="E1840" s="206"/>
      <c r="F1840" s="206"/>
      <c r="G1840" s="206"/>
      <c r="H1840" s="206"/>
      <c r="I1840" s="206"/>
      <c r="J1840" s="206"/>
    </row>
    <row r="1841" spans="2:10">
      <c r="B1841" s="206"/>
      <c r="C1841" s="206"/>
      <c r="D1841" s="206"/>
      <c r="E1841" s="206"/>
      <c r="F1841" s="206"/>
      <c r="G1841" s="206"/>
      <c r="H1841" s="206"/>
      <c r="I1841" s="206"/>
      <c r="J1841" s="206"/>
    </row>
    <row r="1842" spans="2:10">
      <c r="B1842" s="206"/>
      <c r="C1842" s="206"/>
      <c r="D1842" s="206"/>
      <c r="E1842" s="206"/>
      <c r="F1842" s="206"/>
      <c r="G1842" s="206"/>
      <c r="H1842" s="206"/>
      <c r="I1842" s="206"/>
      <c r="J1842" s="206"/>
    </row>
    <row r="1843" spans="2:10">
      <c r="B1843" s="206"/>
      <c r="C1843" s="206"/>
      <c r="D1843" s="206"/>
      <c r="E1843" s="206"/>
      <c r="F1843" s="206"/>
      <c r="G1843" s="206"/>
      <c r="H1843" s="206"/>
      <c r="I1843" s="206"/>
      <c r="J1843" s="206"/>
    </row>
    <row r="1844" spans="2:10">
      <c r="B1844" s="206"/>
      <c r="C1844" s="206"/>
      <c r="D1844" s="206"/>
      <c r="E1844" s="206"/>
      <c r="F1844" s="206"/>
      <c r="G1844" s="206"/>
      <c r="H1844" s="206"/>
      <c r="I1844" s="206"/>
      <c r="J1844" s="206"/>
    </row>
    <row r="1845" spans="2:10">
      <c r="B1845" s="206"/>
      <c r="C1845" s="206"/>
      <c r="D1845" s="206"/>
      <c r="E1845" s="206"/>
      <c r="F1845" s="206"/>
      <c r="G1845" s="206"/>
      <c r="H1845" s="206"/>
      <c r="I1845" s="206"/>
      <c r="J1845" s="206"/>
    </row>
    <row r="1846" spans="2:10">
      <c r="B1846" s="206"/>
      <c r="C1846" s="206"/>
      <c r="D1846" s="206"/>
      <c r="E1846" s="206"/>
      <c r="F1846" s="206"/>
      <c r="G1846" s="206"/>
      <c r="H1846" s="206"/>
      <c r="I1846" s="206"/>
      <c r="J1846" s="206"/>
    </row>
    <row r="1847" spans="2:10">
      <c r="B1847" s="206"/>
      <c r="C1847" s="206"/>
      <c r="D1847" s="206"/>
      <c r="E1847" s="206"/>
      <c r="F1847" s="206"/>
      <c r="G1847" s="206"/>
      <c r="H1847" s="206"/>
      <c r="I1847" s="206"/>
      <c r="J1847" s="206"/>
    </row>
    <row r="1848" spans="2:10">
      <c r="B1848" s="206"/>
      <c r="C1848" s="206"/>
      <c r="D1848" s="206"/>
      <c r="E1848" s="206"/>
      <c r="F1848" s="206"/>
      <c r="G1848" s="206"/>
      <c r="H1848" s="206"/>
      <c r="I1848" s="206"/>
      <c r="J1848" s="206"/>
    </row>
    <row r="1849" spans="2:10">
      <c r="B1849" s="206"/>
      <c r="C1849" s="206"/>
      <c r="D1849" s="206"/>
      <c r="E1849" s="206"/>
      <c r="F1849" s="206"/>
      <c r="G1849" s="206"/>
      <c r="H1849" s="206"/>
      <c r="I1849" s="206"/>
      <c r="J1849" s="206"/>
    </row>
    <row r="1850" spans="2:10">
      <c r="B1850" s="206"/>
      <c r="C1850" s="206"/>
      <c r="D1850" s="206"/>
      <c r="E1850" s="206"/>
      <c r="F1850" s="206"/>
      <c r="G1850" s="206"/>
      <c r="H1850" s="206"/>
      <c r="I1850" s="206"/>
      <c r="J1850" s="206"/>
    </row>
    <row r="1851" spans="2:10">
      <c r="B1851" s="206"/>
      <c r="C1851" s="206"/>
      <c r="D1851" s="206"/>
      <c r="E1851" s="206"/>
      <c r="F1851" s="206"/>
      <c r="G1851" s="206"/>
      <c r="H1851" s="206"/>
      <c r="I1851" s="206"/>
      <c r="J1851" s="206"/>
    </row>
    <row r="1852" spans="2:10">
      <c r="B1852" s="206"/>
      <c r="C1852" s="206"/>
      <c r="D1852" s="206"/>
      <c r="E1852" s="206"/>
      <c r="F1852" s="206"/>
      <c r="G1852" s="206"/>
      <c r="H1852" s="206"/>
      <c r="I1852" s="206"/>
      <c r="J1852" s="206"/>
    </row>
    <row r="1853" spans="2:10">
      <c r="B1853" s="206"/>
      <c r="C1853" s="206"/>
      <c r="D1853" s="206"/>
      <c r="E1853" s="206"/>
      <c r="F1853" s="206"/>
      <c r="G1853" s="206"/>
      <c r="H1853" s="206"/>
      <c r="I1853" s="206"/>
      <c r="J1853" s="206"/>
    </row>
    <row r="1854" spans="2:10">
      <c r="B1854" s="206"/>
      <c r="C1854" s="206"/>
      <c r="D1854" s="206"/>
      <c r="E1854" s="206"/>
      <c r="F1854" s="206"/>
      <c r="G1854" s="206"/>
      <c r="H1854" s="206"/>
      <c r="I1854" s="206"/>
      <c r="J1854" s="206"/>
    </row>
    <row r="1855" spans="2:10">
      <c r="B1855" s="206"/>
      <c r="C1855" s="206"/>
      <c r="D1855" s="206"/>
      <c r="E1855" s="206"/>
      <c r="F1855" s="206"/>
      <c r="G1855" s="206"/>
      <c r="H1855" s="206"/>
      <c r="I1855" s="206"/>
      <c r="J1855" s="206"/>
    </row>
    <row r="1856" spans="2:10">
      <c r="B1856" s="206"/>
      <c r="C1856" s="206"/>
      <c r="D1856" s="206"/>
      <c r="E1856" s="206"/>
      <c r="F1856" s="206"/>
      <c r="G1856" s="206"/>
      <c r="H1856" s="206"/>
      <c r="I1856" s="206"/>
      <c r="J1856" s="206"/>
    </row>
    <row r="1857" spans="2:10">
      <c r="B1857" s="206"/>
      <c r="C1857" s="206"/>
      <c r="D1857" s="206"/>
      <c r="E1857" s="206"/>
      <c r="F1857" s="206"/>
      <c r="G1857" s="206"/>
      <c r="H1857" s="206"/>
      <c r="I1857" s="206"/>
      <c r="J1857" s="206"/>
    </row>
    <row r="1858" spans="2:10">
      <c r="B1858" s="206"/>
      <c r="C1858" s="206"/>
      <c r="D1858" s="206"/>
      <c r="E1858" s="206"/>
      <c r="F1858" s="206"/>
      <c r="G1858" s="206"/>
      <c r="H1858" s="206"/>
      <c r="I1858" s="206"/>
      <c r="J1858" s="206"/>
    </row>
    <row r="1859" spans="2:10">
      <c r="B1859" s="206"/>
      <c r="C1859" s="206"/>
      <c r="D1859" s="206"/>
      <c r="E1859" s="206"/>
      <c r="F1859" s="206"/>
      <c r="G1859" s="206"/>
      <c r="H1859" s="206"/>
      <c r="I1859" s="206"/>
      <c r="J1859" s="206"/>
    </row>
    <row r="1860" spans="2:10">
      <c r="B1860" s="206"/>
      <c r="C1860" s="206"/>
      <c r="D1860" s="206"/>
      <c r="E1860" s="206"/>
      <c r="F1860" s="206"/>
      <c r="G1860" s="206"/>
      <c r="H1860" s="206"/>
      <c r="I1860" s="206"/>
      <c r="J1860" s="206"/>
    </row>
    <row r="1861" spans="2:10">
      <c r="B1861" s="206"/>
      <c r="C1861" s="206"/>
      <c r="D1861" s="206"/>
      <c r="E1861" s="206"/>
      <c r="F1861" s="206"/>
      <c r="G1861" s="206"/>
      <c r="H1861" s="206"/>
      <c r="I1861" s="206"/>
      <c r="J1861" s="206"/>
    </row>
    <row r="1862" spans="2:10">
      <c r="B1862" s="206"/>
      <c r="C1862" s="206"/>
      <c r="D1862" s="206"/>
      <c r="E1862" s="206"/>
      <c r="F1862" s="206"/>
      <c r="G1862" s="206"/>
      <c r="H1862" s="206"/>
      <c r="I1862" s="206"/>
      <c r="J1862" s="206"/>
    </row>
    <row r="1863" spans="2:10">
      <c r="B1863" s="206"/>
      <c r="C1863" s="206"/>
      <c r="D1863" s="206"/>
      <c r="E1863" s="206"/>
      <c r="F1863" s="206"/>
      <c r="G1863" s="206"/>
      <c r="H1863" s="206"/>
      <c r="I1863" s="206"/>
      <c r="J1863" s="206"/>
    </row>
    <row r="1864" spans="2:10">
      <c r="B1864" s="206"/>
      <c r="C1864" s="206"/>
      <c r="D1864" s="206"/>
      <c r="E1864" s="206"/>
      <c r="F1864" s="206"/>
      <c r="G1864" s="206"/>
      <c r="H1864" s="206"/>
      <c r="I1864" s="206"/>
      <c r="J1864" s="206"/>
    </row>
    <row r="1865" spans="2:10">
      <c r="B1865" s="206"/>
      <c r="C1865" s="206"/>
      <c r="D1865" s="206"/>
      <c r="E1865" s="206"/>
      <c r="F1865" s="206"/>
      <c r="G1865" s="206"/>
      <c r="H1865" s="206"/>
      <c r="I1865" s="206"/>
      <c r="J1865" s="206"/>
    </row>
    <row r="1866" spans="2:10">
      <c r="B1866" s="206"/>
      <c r="C1866" s="206"/>
      <c r="D1866" s="206"/>
      <c r="E1866" s="206"/>
      <c r="F1866" s="206"/>
      <c r="G1866" s="206"/>
      <c r="H1866" s="206"/>
      <c r="I1866" s="206"/>
      <c r="J1866" s="206"/>
    </row>
    <row r="1867" spans="2:10">
      <c r="B1867" s="206"/>
      <c r="C1867" s="206"/>
      <c r="D1867" s="206"/>
      <c r="E1867" s="206"/>
      <c r="F1867" s="206"/>
      <c r="G1867" s="206"/>
      <c r="H1867" s="206"/>
      <c r="I1867" s="206"/>
      <c r="J1867" s="206"/>
    </row>
    <row r="1868" spans="2:10">
      <c r="B1868" s="206"/>
      <c r="C1868" s="206"/>
      <c r="D1868" s="206"/>
      <c r="E1868" s="206"/>
      <c r="F1868" s="206"/>
      <c r="G1868" s="206"/>
      <c r="H1868" s="206"/>
      <c r="I1868" s="206"/>
      <c r="J1868" s="206"/>
    </row>
    <row r="1869" spans="2:10">
      <c r="B1869" s="206"/>
      <c r="C1869" s="206"/>
      <c r="D1869" s="206"/>
      <c r="E1869" s="206"/>
      <c r="F1869" s="206"/>
      <c r="G1869" s="206"/>
      <c r="H1869" s="206"/>
      <c r="I1869" s="206"/>
      <c r="J1869" s="206"/>
    </row>
    <row r="1870" spans="2:10">
      <c r="B1870" s="206"/>
      <c r="C1870" s="206"/>
      <c r="D1870" s="206"/>
      <c r="E1870" s="206"/>
      <c r="F1870" s="206"/>
      <c r="G1870" s="206"/>
      <c r="H1870" s="206"/>
      <c r="I1870" s="206"/>
      <c r="J1870" s="206"/>
    </row>
    <row r="1871" spans="2:10">
      <c r="B1871" s="206"/>
      <c r="C1871" s="206"/>
      <c r="D1871" s="206"/>
      <c r="E1871" s="206"/>
      <c r="F1871" s="206"/>
      <c r="G1871" s="206"/>
      <c r="H1871" s="206"/>
      <c r="I1871" s="206"/>
      <c r="J1871" s="206"/>
    </row>
    <row r="1872" spans="2:10">
      <c r="B1872" s="206"/>
      <c r="C1872" s="206"/>
      <c r="D1872" s="206"/>
      <c r="E1872" s="206"/>
      <c r="F1872" s="206"/>
      <c r="G1872" s="206"/>
      <c r="H1872" s="206"/>
      <c r="I1872" s="206"/>
      <c r="J1872" s="206"/>
    </row>
    <row r="1873" spans="2:10">
      <c r="B1873" s="206"/>
      <c r="C1873" s="206"/>
      <c r="D1873" s="206"/>
      <c r="E1873" s="206"/>
      <c r="F1873" s="206"/>
      <c r="G1873" s="206"/>
      <c r="H1873" s="206"/>
      <c r="I1873" s="206"/>
      <c r="J1873" s="206"/>
    </row>
    <row r="1874" spans="2:10">
      <c r="B1874" s="206"/>
      <c r="C1874" s="206"/>
      <c r="D1874" s="206"/>
      <c r="E1874" s="206"/>
      <c r="F1874" s="206"/>
      <c r="G1874" s="206"/>
      <c r="H1874" s="206"/>
      <c r="I1874" s="206"/>
      <c r="J1874" s="206"/>
    </row>
    <row r="1875" spans="2:10">
      <c r="B1875" s="206"/>
      <c r="C1875" s="206"/>
      <c r="D1875" s="206"/>
      <c r="E1875" s="206"/>
      <c r="F1875" s="206"/>
      <c r="G1875" s="206"/>
      <c r="H1875" s="206"/>
      <c r="I1875" s="206"/>
      <c r="J1875" s="206"/>
    </row>
    <row r="1876" spans="2:10">
      <c r="B1876" s="206"/>
      <c r="C1876" s="206"/>
      <c r="D1876" s="206"/>
      <c r="E1876" s="206"/>
      <c r="F1876" s="206"/>
      <c r="G1876" s="206"/>
      <c r="H1876" s="206"/>
      <c r="I1876" s="206"/>
      <c r="J1876" s="206"/>
    </row>
    <row r="1877" spans="2:10">
      <c r="B1877" s="206"/>
      <c r="C1877" s="206"/>
      <c r="D1877" s="206"/>
      <c r="E1877" s="206"/>
      <c r="F1877" s="206"/>
      <c r="G1877" s="206"/>
      <c r="H1877" s="206"/>
      <c r="I1877" s="206"/>
      <c r="J1877" s="206"/>
    </row>
    <row r="1878" spans="2:10">
      <c r="B1878" s="206"/>
      <c r="C1878" s="206"/>
      <c r="D1878" s="206"/>
      <c r="E1878" s="206"/>
      <c r="F1878" s="206"/>
      <c r="G1878" s="206"/>
      <c r="H1878" s="206"/>
      <c r="I1878" s="206"/>
      <c r="J1878" s="206"/>
    </row>
    <row r="1879" spans="2:10">
      <c r="B1879" s="206"/>
      <c r="C1879" s="206"/>
      <c r="D1879" s="206"/>
      <c r="E1879" s="206"/>
      <c r="F1879" s="206"/>
      <c r="G1879" s="206"/>
      <c r="H1879" s="206"/>
      <c r="I1879" s="206"/>
      <c r="J1879" s="206"/>
    </row>
    <row r="1880" spans="2:10">
      <c r="B1880" s="206"/>
      <c r="C1880" s="206"/>
      <c r="D1880" s="206"/>
      <c r="E1880" s="206"/>
      <c r="F1880" s="206"/>
      <c r="G1880" s="206"/>
      <c r="H1880" s="206"/>
      <c r="I1880" s="206"/>
      <c r="J1880" s="206"/>
    </row>
    <row r="1881" spans="2:10">
      <c r="B1881" s="206"/>
      <c r="C1881" s="206"/>
      <c r="D1881" s="206"/>
      <c r="E1881" s="206"/>
      <c r="F1881" s="206"/>
      <c r="G1881" s="206"/>
      <c r="H1881" s="206"/>
      <c r="I1881" s="206"/>
      <c r="J1881" s="206"/>
    </row>
    <row r="1882" spans="2:10">
      <c r="B1882" s="206"/>
      <c r="C1882" s="206"/>
      <c r="D1882" s="206"/>
      <c r="E1882" s="206"/>
      <c r="F1882" s="206"/>
      <c r="G1882" s="206"/>
      <c r="H1882" s="206"/>
      <c r="I1882" s="206"/>
      <c r="J1882" s="206"/>
    </row>
    <row r="1883" spans="2:10">
      <c r="B1883" s="206"/>
      <c r="C1883" s="206"/>
      <c r="D1883" s="206"/>
      <c r="E1883" s="206"/>
      <c r="F1883" s="206"/>
      <c r="G1883" s="206"/>
      <c r="H1883" s="206"/>
      <c r="I1883" s="206"/>
      <c r="J1883" s="206"/>
    </row>
    <row r="1884" spans="2:10">
      <c r="B1884" s="206"/>
      <c r="C1884" s="206"/>
      <c r="D1884" s="206"/>
      <c r="E1884" s="206"/>
      <c r="F1884" s="206"/>
      <c r="G1884" s="206"/>
      <c r="H1884" s="206"/>
      <c r="I1884" s="206"/>
      <c r="J1884" s="206"/>
    </row>
    <row r="1885" spans="2:10">
      <c r="B1885" s="206"/>
      <c r="C1885" s="206"/>
      <c r="D1885" s="206"/>
      <c r="E1885" s="206"/>
      <c r="F1885" s="206"/>
      <c r="G1885" s="206"/>
      <c r="H1885" s="206"/>
      <c r="I1885" s="206"/>
      <c r="J1885" s="206"/>
    </row>
    <row r="1886" spans="2:10">
      <c r="B1886" s="206"/>
      <c r="C1886" s="206"/>
      <c r="D1886" s="206"/>
      <c r="E1886" s="206"/>
      <c r="F1886" s="206"/>
      <c r="G1886" s="206"/>
      <c r="H1886" s="206"/>
      <c r="I1886" s="206"/>
      <c r="J1886" s="206"/>
    </row>
    <row r="1887" spans="2:10">
      <c r="B1887" s="206"/>
      <c r="C1887" s="206"/>
      <c r="D1887" s="206"/>
      <c r="E1887" s="206"/>
      <c r="F1887" s="206"/>
      <c r="G1887" s="206"/>
      <c r="H1887" s="206"/>
      <c r="I1887" s="206"/>
      <c r="J1887" s="206"/>
    </row>
    <row r="1888" spans="2:10">
      <c r="B1888" s="206"/>
      <c r="C1888" s="206"/>
      <c r="D1888" s="206"/>
      <c r="E1888" s="206"/>
      <c r="F1888" s="206"/>
      <c r="G1888" s="206"/>
      <c r="H1888" s="206"/>
      <c r="I1888" s="206"/>
      <c r="J1888" s="206"/>
    </row>
    <row r="1889" spans="2:10">
      <c r="B1889" s="206"/>
      <c r="C1889" s="206"/>
      <c r="D1889" s="206"/>
      <c r="E1889" s="206"/>
      <c r="F1889" s="206"/>
      <c r="G1889" s="206"/>
      <c r="H1889" s="206"/>
      <c r="I1889" s="206"/>
      <c r="J1889" s="206"/>
    </row>
    <row r="1890" spans="2:10">
      <c r="B1890" s="206"/>
      <c r="C1890" s="206"/>
      <c r="D1890" s="206"/>
      <c r="E1890" s="206"/>
      <c r="F1890" s="206"/>
      <c r="G1890" s="206"/>
      <c r="H1890" s="206"/>
      <c r="I1890" s="206"/>
      <c r="J1890" s="206"/>
    </row>
    <row r="1891" spans="2:10">
      <c r="B1891" s="206"/>
      <c r="C1891" s="206"/>
      <c r="D1891" s="206"/>
      <c r="E1891" s="206"/>
      <c r="F1891" s="206"/>
      <c r="G1891" s="206"/>
      <c r="H1891" s="206"/>
      <c r="I1891" s="206"/>
      <c r="J1891" s="206"/>
    </row>
    <row r="1892" spans="2:10">
      <c r="B1892" s="206"/>
      <c r="C1892" s="206"/>
      <c r="D1892" s="206"/>
      <c r="E1892" s="206"/>
      <c r="F1892" s="206"/>
      <c r="G1892" s="206"/>
      <c r="H1892" s="206"/>
      <c r="I1892" s="206"/>
      <c r="J1892" s="206"/>
    </row>
    <row r="1893" spans="2:10">
      <c r="B1893" s="206"/>
      <c r="C1893" s="206"/>
      <c r="D1893" s="206"/>
      <c r="E1893" s="206"/>
      <c r="F1893" s="206"/>
      <c r="G1893" s="206"/>
      <c r="H1893" s="206"/>
      <c r="I1893" s="206"/>
      <c r="J1893" s="206"/>
    </row>
    <row r="1894" spans="2:10">
      <c r="B1894" s="206"/>
      <c r="C1894" s="206"/>
      <c r="D1894" s="206"/>
      <c r="E1894" s="206"/>
      <c r="F1894" s="206"/>
      <c r="G1894" s="206"/>
      <c r="H1894" s="206"/>
      <c r="I1894" s="206"/>
      <c r="J1894" s="206"/>
    </row>
    <row r="1895" spans="2:10">
      <c r="B1895" s="206"/>
      <c r="C1895" s="206"/>
      <c r="D1895" s="206"/>
      <c r="E1895" s="206"/>
      <c r="F1895" s="206"/>
      <c r="G1895" s="206"/>
      <c r="H1895" s="206"/>
      <c r="I1895" s="206"/>
      <c r="J1895" s="206"/>
    </row>
    <row r="1896" spans="2:10">
      <c r="B1896" s="206"/>
      <c r="C1896" s="206"/>
      <c r="D1896" s="206"/>
      <c r="E1896" s="206"/>
      <c r="F1896" s="206"/>
      <c r="G1896" s="206"/>
      <c r="H1896" s="206"/>
      <c r="I1896" s="206"/>
      <c r="J1896" s="206"/>
    </row>
    <row r="1897" spans="2:10">
      <c r="B1897" s="206"/>
      <c r="C1897" s="206"/>
      <c r="D1897" s="206"/>
      <c r="E1897" s="206"/>
      <c r="F1897" s="206"/>
      <c r="G1897" s="206"/>
      <c r="H1897" s="206"/>
      <c r="I1897" s="206"/>
      <c r="J1897" s="206"/>
    </row>
    <row r="1898" spans="2:10">
      <c r="B1898" s="206"/>
      <c r="C1898" s="206"/>
      <c r="D1898" s="206"/>
      <c r="E1898" s="206"/>
      <c r="F1898" s="206"/>
      <c r="G1898" s="206"/>
      <c r="H1898" s="206"/>
      <c r="I1898" s="206"/>
      <c r="J1898" s="206"/>
    </row>
    <row r="1899" spans="2:10">
      <c r="B1899" s="206"/>
      <c r="C1899" s="206"/>
      <c r="D1899" s="206"/>
      <c r="E1899" s="206"/>
      <c r="F1899" s="206"/>
      <c r="G1899" s="206"/>
      <c r="H1899" s="206"/>
      <c r="I1899" s="206"/>
      <c r="J1899" s="206"/>
    </row>
    <row r="1900" spans="2:10">
      <c r="B1900" s="206"/>
      <c r="C1900" s="206"/>
      <c r="D1900" s="206"/>
      <c r="E1900" s="206"/>
      <c r="F1900" s="206"/>
      <c r="G1900" s="206"/>
      <c r="H1900" s="206"/>
      <c r="I1900" s="206"/>
      <c r="J1900" s="206"/>
    </row>
    <row r="1901" spans="2:10">
      <c r="B1901" s="206"/>
      <c r="C1901" s="206"/>
      <c r="D1901" s="206"/>
      <c r="E1901" s="206"/>
      <c r="F1901" s="206"/>
      <c r="G1901" s="206"/>
      <c r="H1901" s="206"/>
      <c r="I1901" s="206"/>
      <c r="J1901" s="206"/>
    </row>
    <row r="1902" spans="2:10">
      <c r="B1902" s="206"/>
      <c r="C1902" s="206"/>
      <c r="D1902" s="206"/>
      <c r="E1902" s="206"/>
      <c r="F1902" s="206"/>
      <c r="G1902" s="206"/>
      <c r="H1902" s="206"/>
      <c r="I1902" s="206"/>
      <c r="J1902" s="206"/>
    </row>
    <row r="1903" spans="2:10">
      <c r="B1903" s="206"/>
      <c r="C1903" s="206"/>
      <c r="D1903" s="206"/>
      <c r="E1903" s="206"/>
      <c r="F1903" s="206"/>
      <c r="G1903" s="206"/>
      <c r="H1903" s="206"/>
      <c r="I1903" s="206"/>
      <c r="J1903" s="206"/>
    </row>
    <row r="1904" spans="2:10">
      <c r="B1904" s="206"/>
      <c r="C1904" s="206"/>
      <c r="D1904" s="206"/>
      <c r="E1904" s="206"/>
      <c r="F1904" s="206"/>
      <c r="G1904" s="206"/>
      <c r="H1904" s="206"/>
      <c r="I1904" s="206"/>
      <c r="J1904" s="206"/>
    </row>
    <row r="1905" spans="2:10">
      <c r="B1905" s="206"/>
      <c r="C1905" s="206"/>
      <c r="D1905" s="206"/>
      <c r="E1905" s="206"/>
      <c r="F1905" s="206"/>
      <c r="G1905" s="206"/>
      <c r="H1905" s="206"/>
      <c r="I1905" s="206"/>
      <c r="J1905" s="206"/>
    </row>
    <row r="1906" spans="2:10">
      <c r="B1906" s="206"/>
      <c r="C1906" s="206"/>
      <c r="D1906" s="206"/>
      <c r="E1906" s="206"/>
      <c r="F1906" s="206"/>
      <c r="G1906" s="206"/>
      <c r="H1906" s="206"/>
      <c r="I1906" s="206"/>
      <c r="J1906" s="206"/>
    </row>
    <row r="1907" spans="2:10">
      <c r="B1907" s="206"/>
      <c r="C1907" s="206"/>
      <c r="D1907" s="206"/>
      <c r="E1907" s="206"/>
      <c r="F1907" s="206"/>
      <c r="G1907" s="206"/>
      <c r="H1907" s="206"/>
      <c r="I1907" s="206"/>
      <c r="J1907" s="206"/>
    </row>
    <row r="1908" spans="2:10">
      <c r="B1908" s="206"/>
      <c r="C1908" s="206"/>
      <c r="D1908" s="206"/>
      <c r="E1908" s="206"/>
      <c r="F1908" s="206"/>
      <c r="G1908" s="206"/>
      <c r="H1908" s="206"/>
      <c r="I1908" s="206"/>
      <c r="J1908" s="206"/>
    </row>
    <row r="1909" spans="2:10">
      <c r="B1909" s="206"/>
      <c r="C1909" s="206"/>
      <c r="D1909" s="206"/>
      <c r="E1909" s="206"/>
      <c r="F1909" s="206"/>
      <c r="G1909" s="206"/>
      <c r="H1909" s="206"/>
      <c r="I1909" s="206"/>
      <c r="J1909" s="206"/>
    </row>
    <row r="1910" spans="2:10">
      <c r="B1910" s="206"/>
      <c r="C1910" s="206"/>
      <c r="D1910" s="206"/>
      <c r="E1910" s="206"/>
      <c r="F1910" s="206"/>
      <c r="G1910" s="206"/>
      <c r="H1910" s="206"/>
      <c r="I1910" s="206"/>
      <c r="J1910" s="206"/>
    </row>
    <row r="1911" spans="2:10">
      <c r="B1911" s="206"/>
      <c r="C1911" s="206"/>
      <c r="D1911" s="206"/>
      <c r="E1911" s="206"/>
      <c r="F1911" s="206"/>
      <c r="G1911" s="206"/>
      <c r="H1911" s="206"/>
      <c r="I1911" s="206"/>
      <c r="J1911" s="206"/>
    </row>
    <row r="1912" spans="2:10">
      <c r="B1912" s="206"/>
      <c r="C1912" s="206"/>
      <c r="D1912" s="206"/>
      <c r="E1912" s="206"/>
      <c r="F1912" s="206"/>
      <c r="G1912" s="206"/>
      <c r="H1912" s="206"/>
      <c r="I1912" s="206"/>
      <c r="J1912" s="206"/>
    </row>
    <row r="1913" spans="2:10">
      <c r="B1913" s="206"/>
      <c r="C1913" s="206"/>
      <c r="D1913" s="206"/>
      <c r="E1913" s="206"/>
      <c r="F1913" s="206"/>
      <c r="G1913" s="206"/>
      <c r="H1913" s="206"/>
      <c r="I1913" s="206"/>
      <c r="J1913" s="206"/>
    </row>
    <row r="1914" spans="2:10">
      <c r="B1914" s="206"/>
      <c r="C1914" s="206"/>
      <c r="D1914" s="206"/>
      <c r="E1914" s="206"/>
      <c r="F1914" s="206"/>
      <c r="G1914" s="206"/>
      <c r="H1914" s="206"/>
      <c r="I1914" s="206"/>
      <c r="J1914" s="206"/>
    </row>
    <row r="1915" spans="2:10">
      <c r="B1915" s="206"/>
      <c r="C1915" s="206"/>
      <c r="D1915" s="206"/>
      <c r="E1915" s="206"/>
      <c r="F1915" s="206"/>
      <c r="G1915" s="206"/>
      <c r="H1915" s="206"/>
      <c r="I1915" s="206"/>
      <c r="J1915" s="206"/>
    </row>
    <row r="1916" spans="2:10">
      <c r="B1916" s="206"/>
      <c r="C1916" s="206"/>
      <c r="D1916" s="206"/>
      <c r="E1916" s="206"/>
      <c r="F1916" s="206"/>
      <c r="G1916" s="206"/>
      <c r="H1916" s="206"/>
      <c r="I1916" s="206"/>
      <c r="J1916" s="206"/>
    </row>
    <row r="1917" spans="2:10">
      <c r="B1917" s="206"/>
      <c r="C1917" s="206"/>
      <c r="D1917" s="206"/>
      <c r="E1917" s="206"/>
      <c r="F1917" s="206"/>
      <c r="G1917" s="206"/>
      <c r="H1917" s="206"/>
      <c r="I1917" s="206"/>
      <c r="J1917" s="206"/>
    </row>
    <row r="1918" spans="2:10">
      <c r="B1918" s="206"/>
      <c r="C1918" s="206"/>
      <c r="D1918" s="206"/>
      <c r="E1918" s="206"/>
      <c r="F1918" s="206"/>
      <c r="G1918" s="206"/>
      <c r="H1918" s="206"/>
      <c r="I1918" s="206"/>
      <c r="J1918" s="206"/>
    </row>
    <row r="1919" spans="2:10">
      <c r="B1919" s="206"/>
      <c r="C1919" s="206"/>
      <c r="D1919" s="206"/>
      <c r="E1919" s="206"/>
      <c r="F1919" s="206"/>
      <c r="G1919" s="206"/>
      <c r="H1919" s="206"/>
      <c r="I1919" s="206"/>
      <c r="J1919" s="206"/>
    </row>
    <row r="1920" spans="2:10">
      <c r="B1920" s="206"/>
      <c r="C1920" s="206"/>
      <c r="D1920" s="206"/>
      <c r="E1920" s="206"/>
      <c r="F1920" s="206"/>
      <c r="G1920" s="206"/>
      <c r="H1920" s="206"/>
      <c r="I1920" s="206"/>
      <c r="J1920" s="206"/>
    </row>
    <row r="1921" spans="2:10">
      <c r="B1921" s="206"/>
      <c r="C1921" s="206"/>
      <c r="D1921" s="206"/>
      <c r="E1921" s="206"/>
      <c r="F1921" s="206"/>
      <c r="G1921" s="206"/>
      <c r="H1921" s="206"/>
      <c r="I1921" s="206"/>
      <c r="J1921" s="206"/>
    </row>
    <row r="1922" spans="2:10">
      <c r="B1922" s="206"/>
      <c r="C1922" s="206"/>
      <c r="D1922" s="206"/>
      <c r="E1922" s="206"/>
      <c r="F1922" s="206"/>
      <c r="G1922" s="206"/>
      <c r="H1922" s="206"/>
      <c r="I1922" s="206"/>
      <c r="J1922" s="206"/>
    </row>
    <row r="1923" spans="2:10">
      <c r="B1923" s="206"/>
      <c r="C1923" s="206"/>
      <c r="D1923" s="206"/>
      <c r="E1923" s="206"/>
      <c r="F1923" s="206"/>
      <c r="G1923" s="206"/>
      <c r="H1923" s="206"/>
      <c r="I1923" s="206"/>
      <c r="J1923" s="206"/>
    </row>
    <row r="1924" spans="2:10">
      <c r="B1924" s="206"/>
      <c r="C1924" s="206"/>
      <c r="D1924" s="206"/>
      <c r="E1924" s="206"/>
      <c r="F1924" s="206"/>
      <c r="G1924" s="206"/>
      <c r="H1924" s="206"/>
      <c r="I1924" s="206"/>
      <c r="J1924" s="206"/>
    </row>
    <row r="1925" spans="2:10">
      <c r="B1925" s="206"/>
      <c r="C1925" s="206"/>
      <c r="D1925" s="206"/>
      <c r="E1925" s="206"/>
      <c r="F1925" s="206"/>
      <c r="G1925" s="206"/>
      <c r="H1925" s="206"/>
      <c r="I1925" s="206"/>
      <c r="J1925" s="206"/>
    </row>
    <row r="1926" spans="2:10">
      <c r="B1926" s="206"/>
      <c r="C1926" s="206"/>
      <c r="D1926" s="206"/>
      <c r="E1926" s="206"/>
      <c r="F1926" s="206"/>
      <c r="G1926" s="206"/>
      <c r="H1926" s="206"/>
      <c r="I1926" s="206"/>
      <c r="J1926" s="206"/>
    </row>
    <row r="1927" spans="2:10">
      <c r="B1927" s="206"/>
      <c r="C1927" s="206"/>
      <c r="D1927" s="206"/>
      <c r="E1927" s="206"/>
      <c r="F1927" s="206"/>
      <c r="G1927" s="206"/>
      <c r="H1927" s="206"/>
      <c r="I1927" s="206"/>
      <c r="J1927" s="206"/>
    </row>
    <row r="1928" spans="2:10">
      <c r="B1928" s="206"/>
      <c r="C1928" s="206"/>
      <c r="D1928" s="206"/>
      <c r="E1928" s="206"/>
      <c r="F1928" s="206"/>
      <c r="G1928" s="206"/>
      <c r="H1928" s="206"/>
      <c r="I1928" s="206"/>
      <c r="J1928" s="206"/>
    </row>
    <row r="1929" spans="2:10">
      <c r="B1929" s="206"/>
      <c r="C1929" s="206"/>
      <c r="D1929" s="206"/>
      <c r="E1929" s="206"/>
      <c r="F1929" s="206"/>
      <c r="G1929" s="206"/>
      <c r="H1929" s="206"/>
      <c r="I1929" s="206"/>
      <c r="J1929" s="206"/>
    </row>
    <row r="1930" spans="2:10">
      <c r="B1930" s="206"/>
      <c r="C1930" s="206"/>
      <c r="D1930" s="206"/>
      <c r="E1930" s="206"/>
      <c r="F1930" s="206"/>
      <c r="G1930" s="206"/>
      <c r="H1930" s="206"/>
      <c r="I1930" s="206"/>
      <c r="J1930" s="206"/>
    </row>
    <row r="1931" spans="2:10">
      <c r="B1931" s="206"/>
      <c r="C1931" s="206"/>
      <c r="D1931" s="206"/>
      <c r="E1931" s="206"/>
      <c r="F1931" s="206"/>
      <c r="G1931" s="206"/>
      <c r="H1931" s="206"/>
      <c r="I1931" s="206"/>
      <c r="J1931" s="206"/>
    </row>
    <row r="1932" spans="2:10">
      <c r="B1932" s="206"/>
      <c r="C1932" s="206"/>
      <c r="D1932" s="206"/>
      <c r="E1932" s="206"/>
      <c r="F1932" s="206"/>
      <c r="G1932" s="206"/>
      <c r="H1932" s="206"/>
      <c r="I1932" s="206"/>
      <c r="J1932" s="206"/>
    </row>
    <row r="1933" spans="2:10">
      <c r="B1933" s="206"/>
      <c r="C1933" s="206"/>
      <c r="D1933" s="206"/>
      <c r="E1933" s="206"/>
      <c r="F1933" s="206"/>
      <c r="G1933" s="206"/>
      <c r="H1933" s="206"/>
      <c r="I1933" s="206"/>
      <c r="J1933" s="206"/>
    </row>
    <row r="1934" spans="2:10">
      <c r="B1934" s="206"/>
      <c r="C1934" s="206"/>
      <c r="D1934" s="206"/>
      <c r="E1934" s="206"/>
      <c r="F1934" s="206"/>
      <c r="G1934" s="206"/>
      <c r="H1934" s="206"/>
      <c r="I1934" s="206"/>
      <c r="J1934" s="206"/>
    </row>
    <row r="1935" spans="2:10">
      <c r="B1935" s="206"/>
      <c r="C1935" s="206"/>
      <c r="D1935" s="206"/>
      <c r="E1935" s="206"/>
      <c r="F1935" s="206"/>
      <c r="G1935" s="206"/>
      <c r="H1935" s="206"/>
      <c r="I1935" s="206"/>
      <c r="J1935" s="206"/>
    </row>
    <row r="1936" spans="2:10">
      <c r="B1936" s="206"/>
      <c r="C1936" s="206"/>
      <c r="D1936" s="206"/>
      <c r="E1936" s="206"/>
      <c r="F1936" s="206"/>
      <c r="G1936" s="206"/>
      <c r="H1936" s="206"/>
      <c r="I1936" s="206"/>
      <c r="J1936" s="206"/>
    </row>
    <row r="1937" spans="2:10">
      <c r="B1937" s="206"/>
      <c r="C1937" s="206"/>
      <c r="D1937" s="206"/>
      <c r="E1937" s="206"/>
      <c r="F1937" s="206"/>
      <c r="G1937" s="206"/>
      <c r="H1937" s="206"/>
      <c r="I1937" s="206"/>
      <c r="J1937" s="206"/>
    </row>
    <row r="1938" spans="2:10">
      <c r="B1938" s="206"/>
      <c r="C1938" s="206"/>
      <c r="D1938" s="206"/>
      <c r="E1938" s="206"/>
      <c r="F1938" s="206"/>
      <c r="G1938" s="206"/>
      <c r="H1938" s="206"/>
      <c r="I1938" s="206"/>
      <c r="J1938" s="206"/>
    </row>
    <row r="1939" spans="2:10">
      <c r="B1939" s="206"/>
      <c r="C1939" s="206"/>
      <c r="D1939" s="206"/>
      <c r="E1939" s="206"/>
      <c r="F1939" s="206"/>
      <c r="G1939" s="206"/>
      <c r="H1939" s="206"/>
      <c r="I1939" s="206"/>
      <c r="J1939" s="206"/>
    </row>
    <row r="1940" spans="2:10">
      <c r="B1940" s="206"/>
      <c r="C1940" s="206"/>
      <c r="D1940" s="206"/>
      <c r="E1940" s="206"/>
      <c r="F1940" s="206"/>
      <c r="G1940" s="206"/>
      <c r="H1940" s="206"/>
      <c r="I1940" s="206"/>
      <c r="J1940" s="206"/>
    </row>
    <row r="1941" spans="2:10">
      <c r="B1941" s="206"/>
      <c r="C1941" s="206"/>
      <c r="D1941" s="206"/>
      <c r="E1941" s="206"/>
      <c r="F1941" s="206"/>
      <c r="G1941" s="206"/>
      <c r="H1941" s="206"/>
      <c r="I1941" s="206"/>
      <c r="J1941" s="206"/>
    </row>
    <row r="1942" spans="2:10">
      <c r="B1942" s="206"/>
      <c r="C1942" s="206"/>
      <c r="D1942" s="206"/>
      <c r="E1942" s="206"/>
      <c r="F1942" s="206"/>
      <c r="G1942" s="206"/>
      <c r="H1942" s="206"/>
      <c r="I1942" s="206"/>
      <c r="J1942" s="206"/>
    </row>
    <row r="1943" spans="2:10">
      <c r="B1943" s="206"/>
      <c r="C1943" s="206"/>
      <c r="D1943" s="206"/>
      <c r="E1943" s="206"/>
      <c r="F1943" s="206"/>
      <c r="G1943" s="206"/>
      <c r="H1943" s="206"/>
      <c r="I1943" s="206"/>
      <c r="J1943" s="206"/>
    </row>
    <row r="1944" spans="2:10">
      <c r="B1944" s="206"/>
      <c r="C1944" s="206"/>
      <c r="D1944" s="206"/>
      <c r="E1944" s="206"/>
      <c r="F1944" s="206"/>
      <c r="G1944" s="206"/>
      <c r="H1944" s="206"/>
      <c r="I1944" s="206"/>
      <c r="J1944" s="206"/>
    </row>
    <row r="1945" spans="2:10">
      <c r="B1945" s="206"/>
      <c r="C1945" s="206"/>
      <c r="D1945" s="206"/>
      <c r="E1945" s="206"/>
      <c r="F1945" s="206"/>
      <c r="G1945" s="206"/>
      <c r="H1945" s="206"/>
      <c r="I1945" s="206"/>
      <c r="J1945" s="206"/>
    </row>
    <row r="1946" spans="2:10">
      <c r="B1946" s="206"/>
      <c r="C1946" s="206"/>
      <c r="D1946" s="206"/>
      <c r="E1946" s="206"/>
      <c r="F1946" s="206"/>
      <c r="G1946" s="206"/>
      <c r="H1946" s="206"/>
      <c r="I1946" s="206"/>
      <c r="J1946" s="206"/>
    </row>
    <row r="1947" spans="2:10">
      <c r="B1947" s="206"/>
      <c r="C1947" s="206"/>
      <c r="D1947" s="206"/>
      <c r="E1947" s="206"/>
      <c r="F1947" s="206"/>
      <c r="G1947" s="206"/>
      <c r="H1947" s="206"/>
      <c r="I1947" s="206"/>
      <c r="J1947" s="206"/>
    </row>
    <row r="1948" spans="2:10">
      <c r="B1948" s="206"/>
      <c r="C1948" s="206"/>
      <c r="D1948" s="206"/>
      <c r="E1948" s="206"/>
      <c r="F1948" s="206"/>
      <c r="G1948" s="206"/>
      <c r="H1948" s="206"/>
      <c r="I1948" s="206"/>
      <c r="J1948" s="206"/>
    </row>
    <row r="1949" spans="2:10">
      <c r="B1949" s="206"/>
      <c r="C1949" s="206"/>
      <c r="D1949" s="206"/>
      <c r="E1949" s="206"/>
      <c r="F1949" s="206"/>
      <c r="G1949" s="206"/>
      <c r="H1949" s="206"/>
      <c r="I1949" s="206"/>
      <c r="J1949" s="206"/>
    </row>
    <row r="1950" spans="2:10">
      <c r="B1950" s="206"/>
      <c r="C1950" s="206"/>
      <c r="D1950" s="206"/>
      <c r="E1950" s="206"/>
      <c r="F1950" s="206"/>
      <c r="G1950" s="206"/>
      <c r="H1950" s="206"/>
      <c r="I1950" s="206"/>
      <c r="J1950" s="206"/>
    </row>
    <row r="1951" spans="2:10">
      <c r="B1951" s="206"/>
      <c r="C1951" s="206"/>
      <c r="D1951" s="206"/>
      <c r="E1951" s="206"/>
      <c r="F1951" s="206"/>
      <c r="G1951" s="206"/>
      <c r="H1951" s="206"/>
      <c r="I1951" s="206"/>
      <c r="J1951" s="206"/>
    </row>
    <row r="1952" spans="2:10">
      <c r="B1952" s="206"/>
      <c r="C1952" s="206"/>
      <c r="D1952" s="206"/>
      <c r="E1952" s="206"/>
      <c r="F1952" s="206"/>
      <c r="G1952" s="206"/>
      <c r="H1952" s="206"/>
      <c r="I1952" s="206"/>
      <c r="J1952" s="206"/>
    </row>
    <row r="1953" spans="2:10">
      <c r="B1953" s="206"/>
      <c r="C1953" s="206"/>
      <c r="D1953" s="206"/>
      <c r="E1953" s="206"/>
      <c r="F1953" s="206"/>
      <c r="G1953" s="206"/>
      <c r="H1953" s="206"/>
      <c r="I1953" s="206"/>
      <c r="J1953" s="206"/>
    </row>
    <row r="1954" spans="2:10">
      <c r="B1954" s="206"/>
      <c r="C1954" s="206"/>
      <c r="D1954" s="206"/>
      <c r="E1954" s="206"/>
      <c r="F1954" s="206"/>
      <c r="G1954" s="206"/>
      <c r="H1954" s="206"/>
      <c r="I1954" s="206"/>
      <c r="J1954" s="206"/>
    </row>
    <row r="1955" spans="2:10">
      <c r="B1955" s="206"/>
      <c r="C1955" s="206"/>
      <c r="D1955" s="206"/>
      <c r="E1955" s="206"/>
      <c r="F1955" s="206"/>
      <c r="G1955" s="206"/>
      <c r="H1955" s="206"/>
      <c r="I1955" s="206"/>
      <c r="J1955" s="206"/>
    </row>
    <row r="1956" spans="2:10">
      <c r="B1956" s="206"/>
      <c r="C1956" s="206"/>
      <c r="D1956" s="206"/>
      <c r="E1956" s="206"/>
      <c r="F1956" s="206"/>
      <c r="G1956" s="206"/>
      <c r="H1956" s="206"/>
      <c r="I1956" s="206"/>
      <c r="J1956" s="206"/>
    </row>
    <row r="1957" spans="2:10">
      <c r="B1957" s="206"/>
      <c r="C1957" s="206"/>
      <c r="D1957" s="206"/>
      <c r="E1957" s="206"/>
      <c r="F1957" s="206"/>
      <c r="G1957" s="206"/>
      <c r="H1957" s="206"/>
      <c r="I1957" s="206"/>
      <c r="J1957" s="206"/>
    </row>
    <row r="1958" spans="2:10">
      <c r="B1958" s="206"/>
      <c r="C1958" s="206"/>
      <c r="D1958" s="206"/>
      <c r="E1958" s="206"/>
      <c r="F1958" s="206"/>
      <c r="G1958" s="206"/>
      <c r="H1958" s="206"/>
      <c r="I1958" s="206"/>
      <c r="J1958" s="206"/>
    </row>
    <row r="1959" spans="2:10">
      <c r="B1959" s="206"/>
      <c r="C1959" s="206"/>
      <c r="D1959" s="206"/>
      <c r="E1959" s="206"/>
      <c r="F1959" s="206"/>
      <c r="G1959" s="206"/>
      <c r="H1959" s="206"/>
      <c r="I1959" s="206"/>
      <c r="J1959" s="206"/>
    </row>
    <row r="1960" spans="2:10">
      <c r="B1960" s="206"/>
      <c r="C1960" s="206"/>
      <c r="D1960" s="206"/>
      <c r="E1960" s="206"/>
      <c r="F1960" s="206"/>
      <c r="G1960" s="206"/>
      <c r="H1960" s="206"/>
      <c r="I1960" s="206"/>
      <c r="J1960" s="206"/>
    </row>
    <row r="1961" spans="2:10">
      <c r="B1961" s="206"/>
      <c r="C1961" s="206"/>
      <c r="D1961" s="206"/>
      <c r="E1961" s="206"/>
      <c r="F1961" s="206"/>
      <c r="G1961" s="206"/>
      <c r="H1961" s="206"/>
      <c r="I1961" s="206"/>
      <c r="J1961" s="206"/>
    </row>
    <row r="1962" spans="2:10">
      <c r="B1962" s="206"/>
      <c r="C1962" s="206"/>
      <c r="D1962" s="206"/>
      <c r="E1962" s="206"/>
      <c r="F1962" s="206"/>
      <c r="G1962" s="206"/>
      <c r="H1962" s="206"/>
      <c r="I1962" s="206"/>
      <c r="J1962" s="206"/>
    </row>
    <row r="1963" spans="2:10">
      <c r="B1963" s="206"/>
      <c r="C1963" s="206"/>
      <c r="D1963" s="206"/>
      <c r="E1963" s="206"/>
      <c r="F1963" s="206"/>
      <c r="G1963" s="206"/>
      <c r="H1963" s="206"/>
      <c r="I1963" s="206"/>
      <c r="J1963" s="206"/>
    </row>
    <row r="1964" spans="2:10">
      <c r="B1964" s="206"/>
      <c r="C1964" s="206"/>
      <c r="D1964" s="206"/>
      <c r="E1964" s="206"/>
      <c r="F1964" s="206"/>
      <c r="G1964" s="206"/>
      <c r="H1964" s="206"/>
      <c r="I1964" s="206"/>
      <c r="J1964" s="206"/>
    </row>
    <row r="1965" spans="2:10">
      <c r="B1965" s="206"/>
      <c r="C1965" s="206"/>
      <c r="D1965" s="206"/>
      <c r="E1965" s="206"/>
      <c r="F1965" s="206"/>
      <c r="G1965" s="206"/>
      <c r="H1965" s="206"/>
      <c r="I1965" s="206"/>
      <c r="J1965" s="206"/>
    </row>
    <row r="1966" spans="2:10">
      <c r="B1966" s="206"/>
      <c r="C1966" s="206"/>
      <c r="D1966" s="206"/>
      <c r="E1966" s="206"/>
      <c r="F1966" s="206"/>
      <c r="G1966" s="206"/>
      <c r="H1966" s="206"/>
      <c r="I1966" s="206"/>
      <c r="J1966" s="206"/>
    </row>
    <row r="1967" spans="2:10">
      <c r="B1967" s="206"/>
      <c r="C1967" s="206"/>
      <c r="D1967" s="206"/>
      <c r="E1967" s="206"/>
      <c r="F1967" s="206"/>
      <c r="G1967" s="206"/>
      <c r="H1967" s="206"/>
      <c r="I1967" s="206"/>
      <c r="J1967" s="206"/>
    </row>
    <row r="1968" spans="2:10">
      <c r="B1968" s="206"/>
      <c r="C1968" s="206"/>
      <c r="D1968" s="206"/>
      <c r="E1968" s="206"/>
      <c r="F1968" s="206"/>
      <c r="G1968" s="206"/>
      <c r="H1968" s="206"/>
      <c r="I1968" s="206"/>
      <c r="J1968" s="206"/>
    </row>
    <row r="1969" spans="2:10">
      <c r="B1969" s="206"/>
      <c r="C1969" s="206"/>
      <c r="D1969" s="206"/>
      <c r="E1969" s="206"/>
      <c r="F1969" s="206"/>
      <c r="G1969" s="206"/>
      <c r="H1969" s="206"/>
      <c r="I1969" s="206"/>
      <c r="J1969" s="206"/>
    </row>
    <row r="1970" spans="2:10">
      <c r="B1970" s="206"/>
      <c r="C1970" s="206"/>
      <c r="D1970" s="206"/>
      <c r="E1970" s="206"/>
      <c r="F1970" s="206"/>
      <c r="G1970" s="206"/>
      <c r="H1970" s="206"/>
      <c r="I1970" s="206"/>
      <c r="J1970" s="206"/>
    </row>
    <row r="1971" spans="2:10">
      <c r="B1971" s="206"/>
      <c r="C1971" s="206"/>
      <c r="D1971" s="206"/>
      <c r="E1971" s="206"/>
      <c r="F1971" s="206"/>
      <c r="G1971" s="206"/>
      <c r="H1971" s="206"/>
      <c r="I1971" s="206"/>
      <c r="J1971" s="206"/>
    </row>
    <row r="1972" spans="2:10">
      <c r="B1972" s="206"/>
      <c r="C1972" s="206"/>
      <c r="D1972" s="206"/>
      <c r="E1972" s="206"/>
      <c r="F1972" s="206"/>
      <c r="G1972" s="206"/>
      <c r="H1972" s="206"/>
      <c r="I1972" s="206"/>
      <c r="J1972" s="206"/>
    </row>
    <row r="1973" spans="2:10">
      <c r="B1973" s="206"/>
      <c r="C1973" s="206"/>
      <c r="D1973" s="206"/>
      <c r="E1973" s="206"/>
      <c r="F1973" s="206"/>
      <c r="G1973" s="206"/>
      <c r="H1973" s="206"/>
      <c r="I1973" s="206"/>
      <c r="J1973" s="206"/>
    </row>
    <row r="1974" spans="2:10">
      <c r="B1974" s="206"/>
      <c r="C1974" s="206"/>
      <c r="D1974" s="206"/>
      <c r="E1974" s="206"/>
      <c r="F1974" s="206"/>
      <c r="G1974" s="206"/>
      <c r="H1974" s="206"/>
      <c r="I1974" s="206"/>
      <c r="J1974" s="206"/>
    </row>
    <row r="1975" spans="2:10">
      <c r="B1975" s="206"/>
      <c r="C1975" s="206"/>
      <c r="D1975" s="206"/>
      <c r="E1975" s="206"/>
      <c r="F1975" s="206"/>
      <c r="G1975" s="206"/>
      <c r="H1975" s="206"/>
      <c r="I1975" s="206"/>
      <c r="J1975" s="206"/>
    </row>
    <row r="1976" spans="2:10">
      <c r="B1976" s="206"/>
      <c r="C1976" s="206"/>
      <c r="D1976" s="206"/>
      <c r="E1976" s="206"/>
      <c r="F1976" s="206"/>
      <c r="G1976" s="206"/>
      <c r="H1976" s="206"/>
      <c r="I1976" s="206"/>
      <c r="J1976" s="206"/>
    </row>
    <row r="1977" spans="2:10">
      <c r="B1977" s="206"/>
      <c r="C1977" s="206"/>
      <c r="D1977" s="206"/>
      <c r="E1977" s="206"/>
      <c r="F1977" s="206"/>
      <c r="G1977" s="206"/>
      <c r="H1977" s="206"/>
      <c r="I1977" s="206"/>
      <c r="J1977" s="206"/>
    </row>
    <row r="1978" spans="2:10">
      <c r="B1978" s="206"/>
      <c r="C1978" s="206"/>
      <c r="D1978" s="206"/>
      <c r="E1978" s="206"/>
      <c r="F1978" s="206"/>
      <c r="G1978" s="206"/>
      <c r="H1978" s="206"/>
      <c r="I1978" s="206"/>
      <c r="J1978" s="206"/>
    </row>
    <row r="1979" spans="2:10">
      <c r="B1979" s="206"/>
      <c r="C1979" s="206"/>
      <c r="D1979" s="206"/>
      <c r="E1979" s="206"/>
      <c r="F1979" s="206"/>
      <c r="G1979" s="206"/>
      <c r="H1979" s="206"/>
      <c r="I1979" s="206"/>
      <c r="J1979" s="206"/>
    </row>
    <row r="1980" spans="2:10">
      <c r="B1980" s="206"/>
      <c r="C1980" s="206"/>
      <c r="D1980" s="206"/>
      <c r="E1980" s="206"/>
      <c r="F1980" s="206"/>
      <c r="G1980" s="206"/>
      <c r="H1980" s="206"/>
      <c r="I1980" s="206"/>
      <c r="J1980" s="206"/>
    </row>
    <row r="1981" spans="2:10">
      <c r="B1981" s="206"/>
      <c r="C1981" s="206"/>
      <c r="D1981" s="206"/>
      <c r="E1981" s="206"/>
      <c r="F1981" s="206"/>
      <c r="G1981" s="206"/>
      <c r="H1981" s="206"/>
      <c r="I1981" s="206"/>
      <c r="J1981" s="206"/>
    </row>
    <row r="1982" spans="2:10">
      <c r="B1982" s="206"/>
      <c r="C1982" s="206"/>
      <c r="D1982" s="206"/>
      <c r="E1982" s="206"/>
      <c r="F1982" s="206"/>
      <c r="G1982" s="206"/>
      <c r="H1982" s="206"/>
      <c r="I1982" s="206"/>
      <c r="J1982" s="206"/>
    </row>
    <row r="1983" spans="2:10">
      <c r="B1983" s="206"/>
      <c r="C1983" s="206"/>
      <c r="D1983" s="206"/>
      <c r="E1983" s="206"/>
      <c r="F1983" s="206"/>
      <c r="G1983" s="206"/>
      <c r="H1983" s="206"/>
      <c r="I1983" s="206"/>
      <c r="J1983" s="206"/>
    </row>
    <row r="1984" spans="2:10">
      <c r="B1984" s="206"/>
      <c r="C1984" s="206"/>
      <c r="D1984" s="206"/>
      <c r="E1984" s="206"/>
      <c r="F1984" s="206"/>
      <c r="G1984" s="206"/>
      <c r="H1984" s="206"/>
      <c r="I1984" s="206"/>
      <c r="J1984" s="206"/>
    </row>
    <row r="1985" spans="2:10">
      <c r="B1985" s="206"/>
      <c r="C1985" s="206"/>
      <c r="D1985" s="206"/>
      <c r="E1985" s="206"/>
      <c r="F1985" s="206"/>
      <c r="G1985" s="206"/>
      <c r="H1985" s="206"/>
      <c r="I1985" s="206"/>
      <c r="J1985" s="206"/>
    </row>
    <row r="1986" spans="2:10">
      <c r="B1986" s="206"/>
      <c r="C1986" s="206"/>
      <c r="D1986" s="206"/>
      <c r="E1986" s="206"/>
      <c r="F1986" s="206"/>
      <c r="G1986" s="206"/>
      <c r="H1986" s="206"/>
      <c r="I1986" s="206"/>
      <c r="J1986" s="206"/>
    </row>
    <row r="1987" spans="2:10">
      <c r="B1987" s="206"/>
      <c r="C1987" s="206"/>
      <c r="D1987" s="206"/>
      <c r="E1987" s="206"/>
      <c r="F1987" s="206"/>
      <c r="G1987" s="206"/>
      <c r="H1987" s="206"/>
      <c r="I1987" s="206"/>
      <c r="J1987" s="206"/>
    </row>
    <row r="1988" spans="2:10">
      <c r="B1988" s="206"/>
      <c r="C1988" s="206"/>
      <c r="D1988" s="206"/>
      <c r="E1988" s="206"/>
      <c r="F1988" s="206"/>
      <c r="G1988" s="206"/>
      <c r="H1988" s="206"/>
      <c r="I1988" s="206"/>
      <c r="J1988" s="206"/>
    </row>
    <row r="1989" spans="2:10">
      <c r="B1989" s="206"/>
      <c r="C1989" s="206"/>
      <c r="D1989" s="206"/>
      <c r="E1989" s="206"/>
      <c r="F1989" s="206"/>
      <c r="G1989" s="206"/>
      <c r="H1989" s="206"/>
      <c r="I1989" s="206"/>
      <c r="J1989" s="206"/>
    </row>
    <row r="1990" spans="2:10">
      <c r="B1990" s="206"/>
      <c r="C1990" s="206"/>
      <c r="D1990" s="206"/>
      <c r="E1990" s="206"/>
      <c r="F1990" s="206"/>
      <c r="G1990" s="206"/>
      <c r="H1990" s="206"/>
      <c r="I1990" s="206"/>
      <c r="J1990" s="206"/>
    </row>
    <row r="1991" spans="2:10">
      <c r="B1991" s="206"/>
      <c r="C1991" s="206"/>
      <c r="D1991" s="206"/>
      <c r="E1991" s="206"/>
      <c r="F1991" s="206"/>
      <c r="G1991" s="206"/>
      <c r="H1991" s="206"/>
      <c r="I1991" s="206"/>
      <c r="J1991" s="206"/>
    </row>
    <row r="1992" spans="2:10">
      <c r="B1992" s="206"/>
      <c r="C1992" s="206"/>
      <c r="D1992" s="206"/>
      <c r="E1992" s="206"/>
      <c r="F1992" s="206"/>
      <c r="G1992" s="206"/>
      <c r="H1992" s="206"/>
      <c r="I1992" s="206"/>
      <c r="J1992" s="206"/>
    </row>
    <row r="1993" spans="2:10">
      <c r="B1993" s="206"/>
      <c r="C1993" s="206"/>
      <c r="D1993" s="206"/>
      <c r="E1993" s="206"/>
      <c r="F1993" s="206"/>
      <c r="G1993" s="206"/>
      <c r="H1993" s="206"/>
      <c r="I1993" s="206"/>
      <c r="J1993" s="206"/>
    </row>
    <row r="1994" spans="2:10">
      <c r="B1994" s="206"/>
      <c r="C1994" s="206"/>
      <c r="D1994" s="206"/>
      <c r="E1994" s="206"/>
      <c r="F1994" s="206"/>
      <c r="G1994" s="206"/>
      <c r="H1994" s="206"/>
      <c r="I1994" s="206"/>
      <c r="J1994" s="206"/>
    </row>
    <row r="1995" spans="2:10">
      <c r="B1995" s="206"/>
      <c r="C1995" s="206"/>
      <c r="D1995" s="206"/>
      <c r="E1995" s="206"/>
      <c r="F1995" s="206"/>
      <c r="G1995" s="206"/>
      <c r="H1995" s="206"/>
      <c r="I1995" s="206"/>
      <c r="J1995" s="206"/>
    </row>
    <row r="1996" spans="2:10">
      <c r="B1996" s="206"/>
      <c r="C1996" s="206"/>
      <c r="D1996" s="206"/>
      <c r="E1996" s="206"/>
      <c r="F1996" s="206"/>
      <c r="G1996" s="206"/>
      <c r="H1996" s="206"/>
      <c r="I1996" s="206"/>
      <c r="J1996" s="206"/>
    </row>
    <row r="1997" spans="2:10">
      <c r="B1997" s="206"/>
      <c r="C1997" s="206"/>
      <c r="D1997" s="206"/>
      <c r="E1997" s="206"/>
      <c r="F1997" s="206"/>
      <c r="G1997" s="206"/>
      <c r="H1997" s="206"/>
      <c r="I1997" s="206"/>
      <c r="J1997" s="206"/>
    </row>
    <row r="1998" spans="2:10">
      <c r="B1998" s="206"/>
      <c r="C1998" s="206"/>
      <c r="D1998" s="206"/>
      <c r="E1998" s="206"/>
      <c r="F1998" s="206"/>
      <c r="G1998" s="206"/>
      <c r="H1998" s="206"/>
      <c r="I1998" s="206"/>
      <c r="J1998" s="206"/>
    </row>
    <row r="1999" spans="2:10">
      <c r="B1999" s="206"/>
      <c r="C1999" s="206"/>
      <c r="D1999" s="206"/>
      <c r="E1999" s="206"/>
      <c r="F1999" s="206"/>
      <c r="G1999" s="206"/>
      <c r="H1999" s="206"/>
      <c r="I1999" s="206"/>
      <c r="J1999" s="206"/>
    </row>
    <row r="2000" spans="2:10">
      <c r="B2000" s="206"/>
      <c r="C2000" s="206"/>
      <c r="D2000" s="206"/>
      <c r="E2000" s="206"/>
      <c r="F2000" s="206"/>
      <c r="G2000" s="206"/>
      <c r="H2000" s="206"/>
      <c r="I2000" s="206"/>
      <c r="J2000" s="206"/>
    </row>
    <row r="2001" spans="2:10">
      <c r="B2001" s="206"/>
      <c r="C2001" s="206"/>
      <c r="D2001" s="206"/>
      <c r="E2001" s="206"/>
      <c r="F2001" s="206"/>
      <c r="G2001" s="206"/>
      <c r="H2001" s="206"/>
      <c r="I2001" s="206"/>
      <c r="J2001" s="206"/>
    </row>
    <row r="2002" spans="2:10">
      <c r="B2002" s="206"/>
      <c r="C2002" s="206"/>
      <c r="D2002" s="206"/>
      <c r="E2002" s="206"/>
      <c r="F2002" s="206"/>
      <c r="G2002" s="206"/>
      <c r="H2002" s="206"/>
      <c r="I2002" s="206"/>
      <c r="J2002" s="206"/>
    </row>
    <row r="2003" spans="2:10">
      <c r="B2003" s="206"/>
      <c r="C2003" s="206"/>
      <c r="D2003" s="206"/>
      <c r="E2003" s="206"/>
      <c r="F2003" s="206"/>
      <c r="G2003" s="206"/>
      <c r="H2003" s="206"/>
      <c r="I2003" s="206"/>
      <c r="J2003" s="206"/>
    </row>
    <row r="2004" spans="2:10">
      <c r="B2004" s="206"/>
      <c r="C2004" s="206"/>
      <c r="D2004" s="206"/>
      <c r="E2004" s="206"/>
      <c r="F2004" s="206"/>
      <c r="G2004" s="206"/>
      <c r="H2004" s="206"/>
      <c r="I2004" s="206"/>
      <c r="J2004" s="206"/>
    </row>
    <row r="2005" spans="2:10">
      <c r="B2005" s="206"/>
      <c r="C2005" s="206"/>
      <c r="D2005" s="206"/>
      <c r="E2005" s="206"/>
      <c r="F2005" s="206"/>
      <c r="G2005" s="206"/>
      <c r="H2005" s="206"/>
      <c r="I2005" s="206"/>
      <c r="J2005" s="206"/>
    </row>
    <row r="2006" spans="2:10">
      <c r="B2006" s="206"/>
      <c r="C2006" s="206"/>
      <c r="D2006" s="206"/>
      <c r="E2006" s="206"/>
      <c r="F2006" s="206"/>
      <c r="G2006" s="206"/>
      <c r="H2006" s="206"/>
      <c r="I2006" s="206"/>
      <c r="J2006" s="206"/>
    </row>
    <row r="2007" spans="2:10">
      <c r="B2007" s="206"/>
      <c r="C2007" s="206"/>
      <c r="D2007" s="206"/>
      <c r="E2007" s="206"/>
      <c r="F2007" s="206"/>
      <c r="G2007" s="206"/>
      <c r="H2007" s="206"/>
      <c r="I2007" s="206"/>
      <c r="J2007" s="206"/>
    </row>
    <row r="2008" spans="2:10">
      <c r="B2008" s="206"/>
      <c r="C2008" s="206"/>
      <c r="D2008" s="206"/>
      <c r="E2008" s="206"/>
      <c r="F2008" s="206"/>
      <c r="G2008" s="206"/>
      <c r="H2008" s="206"/>
      <c r="I2008" s="206"/>
      <c r="J2008" s="206"/>
    </row>
    <row r="2009" spans="2:10">
      <c r="B2009" s="206"/>
      <c r="C2009" s="206"/>
      <c r="D2009" s="206"/>
      <c r="E2009" s="206"/>
      <c r="F2009" s="206"/>
      <c r="G2009" s="206"/>
      <c r="H2009" s="206"/>
      <c r="I2009" s="206"/>
      <c r="J2009" s="206"/>
    </row>
    <row r="2010" spans="2:10">
      <c r="B2010" s="206"/>
      <c r="C2010" s="206"/>
      <c r="D2010" s="206"/>
      <c r="E2010" s="206"/>
      <c r="F2010" s="206"/>
      <c r="G2010" s="206"/>
      <c r="H2010" s="206"/>
      <c r="I2010" s="206"/>
      <c r="J2010" s="206"/>
    </row>
    <row r="2011" spans="2:10">
      <c r="B2011" s="206"/>
      <c r="C2011" s="206"/>
      <c r="D2011" s="206"/>
      <c r="E2011" s="206"/>
      <c r="F2011" s="206"/>
      <c r="G2011" s="206"/>
      <c r="H2011" s="206"/>
      <c r="I2011" s="206"/>
      <c r="J2011" s="206"/>
    </row>
    <row r="2012" spans="2:10">
      <c r="B2012" s="206"/>
      <c r="C2012" s="206"/>
      <c r="D2012" s="206"/>
      <c r="E2012" s="206"/>
      <c r="F2012" s="206"/>
      <c r="G2012" s="206"/>
      <c r="H2012" s="206"/>
      <c r="I2012" s="206"/>
      <c r="J2012" s="206"/>
    </row>
    <row r="2013" spans="2:10">
      <c r="B2013" s="206"/>
      <c r="C2013" s="206"/>
      <c r="D2013" s="206"/>
      <c r="E2013" s="206"/>
      <c r="F2013" s="206"/>
      <c r="G2013" s="206"/>
      <c r="H2013" s="206"/>
      <c r="I2013" s="206"/>
      <c r="J2013" s="206"/>
    </row>
    <row r="2014" spans="2:10">
      <c r="B2014" s="206"/>
      <c r="C2014" s="206"/>
      <c r="D2014" s="206"/>
      <c r="E2014" s="206"/>
      <c r="F2014" s="206"/>
      <c r="G2014" s="206"/>
      <c r="H2014" s="206"/>
      <c r="I2014" s="206"/>
      <c r="J2014" s="206"/>
    </row>
    <row r="2015" spans="2:10">
      <c r="B2015" s="206"/>
      <c r="C2015" s="206"/>
      <c r="D2015" s="206"/>
      <c r="E2015" s="206"/>
      <c r="F2015" s="206"/>
      <c r="G2015" s="206"/>
      <c r="H2015" s="206"/>
      <c r="I2015" s="206"/>
      <c r="J2015" s="206"/>
    </row>
    <row r="2016" spans="2:10">
      <c r="B2016" s="206"/>
      <c r="C2016" s="206"/>
      <c r="D2016" s="206"/>
      <c r="E2016" s="206"/>
      <c r="F2016" s="206"/>
      <c r="G2016" s="206"/>
      <c r="H2016" s="206"/>
      <c r="I2016" s="206"/>
      <c r="J2016" s="206"/>
    </row>
    <row r="2017" spans="2:10">
      <c r="B2017" s="206"/>
      <c r="C2017" s="206"/>
      <c r="D2017" s="206"/>
      <c r="E2017" s="206"/>
      <c r="F2017" s="206"/>
      <c r="G2017" s="206"/>
      <c r="H2017" s="206"/>
      <c r="I2017" s="206"/>
      <c r="J2017" s="206"/>
    </row>
    <row r="2018" spans="2:10">
      <c r="B2018" s="206"/>
      <c r="C2018" s="206"/>
      <c r="D2018" s="206"/>
      <c r="E2018" s="206"/>
      <c r="F2018" s="206"/>
      <c r="G2018" s="206"/>
      <c r="H2018" s="206"/>
      <c r="I2018" s="206"/>
      <c r="J2018" s="206"/>
    </row>
    <row r="2019" spans="2:10">
      <c r="B2019" s="206"/>
      <c r="C2019" s="206"/>
      <c r="D2019" s="206"/>
      <c r="E2019" s="206"/>
      <c r="F2019" s="206"/>
      <c r="G2019" s="206"/>
      <c r="H2019" s="206"/>
      <c r="I2019" s="206"/>
      <c r="J2019" s="206"/>
    </row>
    <row r="2020" spans="2:10">
      <c r="B2020" s="206"/>
      <c r="C2020" s="206"/>
      <c r="D2020" s="206"/>
      <c r="E2020" s="206"/>
      <c r="F2020" s="206"/>
      <c r="G2020" s="206"/>
      <c r="H2020" s="206"/>
      <c r="I2020" s="206"/>
      <c r="J2020" s="206"/>
    </row>
    <row r="2021" spans="2:10">
      <c r="B2021" s="206"/>
      <c r="C2021" s="206"/>
      <c r="D2021" s="206"/>
      <c r="E2021" s="206"/>
      <c r="F2021" s="206"/>
      <c r="G2021" s="206"/>
      <c r="H2021" s="206"/>
      <c r="I2021" s="206"/>
      <c r="J2021" s="206"/>
    </row>
    <row r="2022" spans="2:10">
      <c r="B2022" s="206"/>
      <c r="C2022" s="206"/>
      <c r="D2022" s="206"/>
      <c r="E2022" s="206"/>
      <c r="F2022" s="206"/>
      <c r="G2022" s="206"/>
      <c r="H2022" s="206"/>
      <c r="I2022" s="206"/>
      <c r="J2022" s="206"/>
    </row>
    <row r="2023" spans="2:10">
      <c r="B2023" s="206"/>
      <c r="C2023" s="206"/>
      <c r="D2023" s="206"/>
      <c r="E2023" s="206"/>
      <c r="F2023" s="206"/>
      <c r="G2023" s="206"/>
      <c r="H2023" s="206"/>
      <c r="I2023" s="206"/>
      <c r="J2023" s="206"/>
    </row>
    <row r="2024" spans="2:10">
      <c r="B2024" s="206"/>
      <c r="C2024" s="206"/>
      <c r="D2024" s="206"/>
      <c r="E2024" s="206"/>
      <c r="F2024" s="206"/>
      <c r="G2024" s="206"/>
      <c r="H2024" s="206"/>
      <c r="I2024" s="206"/>
      <c r="J2024" s="206"/>
    </row>
    <row r="2025" spans="2:10">
      <c r="B2025" s="206"/>
      <c r="C2025" s="206"/>
      <c r="D2025" s="206"/>
      <c r="E2025" s="206"/>
      <c r="F2025" s="206"/>
      <c r="G2025" s="206"/>
      <c r="H2025" s="206"/>
      <c r="I2025" s="206"/>
      <c r="J2025" s="206"/>
    </row>
    <row r="2026" spans="2:10">
      <c r="B2026" s="206"/>
      <c r="C2026" s="206"/>
      <c r="D2026" s="206"/>
      <c r="E2026" s="206"/>
      <c r="F2026" s="206"/>
      <c r="G2026" s="206"/>
      <c r="H2026" s="206"/>
      <c r="I2026" s="206"/>
      <c r="J2026" s="206"/>
    </row>
    <row r="2027" spans="2:10">
      <c r="B2027" s="206"/>
      <c r="C2027" s="206"/>
      <c r="D2027" s="206"/>
      <c r="E2027" s="206"/>
      <c r="F2027" s="206"/>
      <c r="G2027" s="206"/>
      <c r="H2027" s="206"/>
      <c r="I2027" s="206"/>
      <c r="J2027" s="206"/>
    </row>
    <row r="2028" spans="2:10">
      <c r="B2028" s="206"/>
      <c r="C2028" s="206"/>
      <c r="D2028" s="206"/>
      <c r="E2028" s="206"/>
      <c r="F2028" s="206"/>
      <c r="G2028" s="206"/>
      <c r="H2028" s="206"/>
      <c r="I2028" s="206"/>
      <c r="J2028" s="206"/>
    </row>
    <row r="2029" spans="2:10">
      <c r="B2029" s="206"/>
      <c r="C2029" s="206"/>
      <c r="D2029" s="206"/>
      <c r="E2029" s="206"/>
      <c r="F2029" s="206"/>
      <c r="G2029" s="206"/>
      <c r="H2029" s="206"/>
      <c r="I2029" s="206"/>
      <c r="J2029" s="206"/>
    </row>
    <row r="2030" spans="2:10">
      <c r="B2030" s="206"/>
      <c r="C2030" s="206"/>
      <c r="D2030" s="206"/>
      <c r="E2030" s="206"/>
      <c r="F2030" s="206"/>
      <c r="G2030" s="206"/>
      <c r="H2030" s="206"/>
      <c r="I2030" s="206"/>
      <c r="J2030" s="206"/>
    </row>
    <row r="2031" spans="2:10">
      <c r="B2031" s="206"/>
      <c r="C2031" s="206"/>
      <c r="D2031" s="206"/>
      <c r="E2031" s="206"/>
      <c r="F2031" s="206"/>
      <c r="G2031" s="206"/>
      <c r="H2031" s="206"/>
      <c r="I2031" s="206"/>
      <c r="J2031" s="206"/>
    </row>
    <row r="2032" spans="2:10">
      <c r="B2032" s="206"/>
      <c r="C2032" s="206"/>
      <c r="D2032" s="206"/>
      <c r="E2032" s="206"/>
      <c r="F2032" s="206"/>
      <c r="G2032" s="206"/>
      <c r="H2032" s="206"/>
      <c r="I2032" s="206"/>
      <c r="J2032" s="206"/>
    </row>
    <row r="2033" spans="2:10">
      <c r="B2033" s="206"/>
      <c r="C2033" s="206"/>
      <c r="D2033" s="206"/>
      <c r="E2033" s="206"/>
      <c r="F2033" s="206"/>
      <c r="G2033" s="206"/>
      <c r="H2033" s="206"/>
      <c r="I2033" s="206"/>
      <c r="J2033" s="206"/>
    </row>
    <row r="2034" spans="2:10">
      <c r="B2034" s="206"/>
      <c r="C2034" s="206"/>
      <c r="D2034" s="206"/>
      <c r="E2034" s="206"/>
      <c r="F2034" s="206"/>
      <c r="G2034" s="206"/>
      <c r="H2034" s="206"/>
      <c r="I2034" s="206"/>
      <c r="J2034" s="206"/>
    </row>
    <row r="2035" spans="2:10">
      <c r="B2035" s="206"/>
      <c r="C2035" s="206"/>
      <c r="D2035" s="206"/>
      <c r="E2035" s="206"/>
      <c r="F2035" s="206"/>
      <c r="G2035" s="206"/>
      <c r="H2035" s="206"/>
      <c r="I2035" s="206"/>
      <c r="J2035" s="206"/>
    </row>
    <row r="2036" spans="2:10">
      <c r="B2036" s="206"/>
      <c r="C2036" s="206"/>
      <c r="D2036" s="206"/>
      <c r="E2036" s="206"/>
      <c r="F2036" s="206"/>
      <c r="G2036" s="206"/>
      <c r="H2036" s="206"/>
      <c r="I2036" s="206"/>
      <c r="J2036" s="206"/>
    </row>
    <row r="2037" spans="2:10">
      <c r="B2037" s="206"/>
      <c r="C2037" s="206"/>
      <c r="D2037" s="206"/>
      <c r="E2037" s="206"/>
      <c r="F2037" s="206"/>
      <c r="G2037" s="206"/>
      <c r="H2037" s="206"/>
      <c r="I2037" s="206"/>
      <c r="J2037" s="206"/>
    </row>
    <row r="2038" spans="2:10">
      <c r="B2038" s="206"/>
      <c r="C2038" s="206"/>
      <c r="D2038" s="206"/>
      <c r="E2038" s="206"/>
      <c r="F2038" s="206"/>
      <c r="G2038" s="206"/>
      <c r="H2038" s="206"/>
      <c r="I2038" s="206"/>
      <c r="J2038" s="206"/>
    </row>
    <row r="2039" spans="2:10">
      <c r="B2039" s="206"/>
      <c r="C2039" s="206"/>
      <c r="D2039" s="206"/>
      <c r="E2039" s="206"/>
      <c r="F2039" s="206"/>
      <c r="G2039" s="206"/>
      <c r="H2039" s="206"/>
      <c r="I2039" s="206"/>
      <c r="J2039" s="206"/>
    </row>
    <row r="2040" spans="2:10">
      <c r="B2040" s="206"/>
      <c r="C2040" s="206"/>
      <c r="D2040" s="206"/>
      <c r="E2040" s="206"/>
      <c r="F2040" s="206"/>
      <c r="G2040" s="206"/>
      <c r="H2040" s="206"/>
      <c r="I2040" s="206"/>
      <c r="J2040" s="206"/>
    </row>
    <row r="2041" spans="2:10">
      <c r="B2041" s="206"/>
      <c r="C2041" s="206"/>
      <c r="D2041" s="206"/>
      <c r="E2041" s="206"/>
      <c r="F2041" s="206"/>
      <c r="G2041" s="206"/>
      <c r="H2041" s="206"/>
      <c r="I2041" s="206"/>
      <c r="J2041" s="206"/>
    </row>
    <row r="2042" spans="2:10">
      <c r="B2042" s="206"/>
      <c r="C2042" s="206"/>
      <c r="D2042" s="206"/>
      <c r="E2042" s="206"/>
      <c r="F2042" s="206"/>
      <c r="G2042" s="206"/>
      <c r="H2042" s="206"/>
      <c r="I2042" s="206"/>
      <c r="J2042" s="206"/>
    </row>
    <row r="2043" spans="2:10">
      <c r="B2043" s="206"/>
      <c r="C2043" s="206"/>
      <c r="D2043" s="206"/>
      <c r="E2043" s="206"/>
      <c r="F2043" s="206"/>
      <c r="G2043" s="206"/>
      <c r="H2043" s="206"/>
      <c r="I2043" s="206"/>
      <c r="J2043" s="206"/>
    </row>
    <row r="2044" spans="2:10">
      <c r="B2044" s="206"/>
      <c r="C2044" s="206"/>
      <c r="D2044" s="206"/>
      <c r="E2044" s="206"/>
      <c r="F2044" s="206"/>
      <c r="G2044" s="206"/>
      <c r="H2044" s="206"/>
      <c r="I2044" s="206"/>
      <c r="J2044" s="206"/>
    </row>
    <row r="2045" spans="2:10">
      <c r="B2045" s="206"/>
      <c r="C2045" s="206"/>
      <c r="D2045" s="206"/>
      <c r="E2045" s="206"/>
      <c r="F2045" s="206"/>
      <c r="G2045" s="206"/>
      <c r="H2045" s="206"/>
      <c r="I2045" s="206"/>
      <c r="J2045" s="206"/>
    </row>
    <row r="2046" spans="2:10">
      <c r="B2046" s="206"/>
      <c r="C2046" s="206"/>
      <c r="D2046" s="206"/>
      <c r="E2046" s="206"/>
      <c r="F2046" s="206"/>
      <c r="G2046" s="206"/>
      <c r="H2046" s="206"/>
      <c r="I2046" s="206"/>
      <c r="J2046" s="206"/>
    </row>
    <row r="2047" spans="2:10">
      <c r="B2047" s="206"/>
      <c r="C2047" s="206"/>
      <c r="D2047" s="206"/>
      <c r="E2047" s="206"/>
      <c r="F2047" s="206"/>
      <c r="G2047" s="206"/>
      <c r="H2047" s="206"/>
      <c r="I2047" s="206"/>
      <c r="J2047" s="206"/>
    </row>
    <row r="2048" spans="2:10">
      <c r="B2048" s="206"/>
      <c r="C2048" s="206"/>
      <c r="D2048" s="206"/>
      <c r="E2048" s="206"/>
      <c r="F2048" s="206"/>
      <c r="G2048" s="206"/>
      <c r="H2048" s="206"/>
      <c r="I2048" s="206"/>
      <c r="J2048" s="206"/>
    </row>
    <row r="2049" spans="2:10">
      <c r="B2049" s="206"/>
      <c r="C2049" s="206"/>
      <c r="D2049" s="206"/>
      <c r="E2049" s="206"/>
      <c r="F2049" s="206"/>
      <c r="G2049" s="206"/>
      <c r="H2049" s="206"/>
      <c r="I2049" s="206"/>
      <c r="J2049" s="206"/>
    </row>
    <row r="2050" spans="2:10">
      <c r="B2050" s="206"/>
      <c r="C2050" s="206"/>
      <c r="D2050" s="206"/>
      <c r="E2050" s="206"/>
      <c r="F2050" s="206"/>
      <c r="G2050" s="206"/>
      <c r="H2050" s="206"/>
      <c r="I2050" s="206"/>
      <c r="J2050" s="206"/>
    </row>
    <row r="2051" spans="2:10">
      <c r="B2051" s="206"/>
      <c r="C2051" s="206"/>
      <c r="D2051" s="206"/>
      <c r="E2051" s="206"/>
      <c r="F2051" s="206"/>
      <c r="G2051" s="206"/>
      <c r="H2051" s="206"/>
      <c r="I2051" s="206"/>
      <c r="J2051" s="206"/>
    </row>
    <row r="2052" spans="2:10">
      <c r="B2052" s="206"/>
      <c r="C2052" s="206"/>
      <c r="D2052" s="206"/>
      <c r="E2052" s="206"/>
      <c r="F2052" s="206"/>
      <c r="G2052" s="206"/>
      <c r="H2052" s="206"/>
      <c r="I2052" s="206"/>
      <c r="J2052" s="206"/>
    </row>
    <row r="2053" spans="2:10">
      <c r="B2053" s="206"/>
      <c r="C2053" s="206"/>
      <c r="D2053" s="206"/>
      <c r="E2053" s="206"/>
      <c r="F2053" s="206"/>
      <c r="G2053" s="206"/>
      <c r="H2053" s="206"/>
      <c r="I2053" s="206"/>
      <c r="J2053" s="206"/>
    </row>
    <row r="2054" spans="2:10">
      <c r="B2054" s="206"/>
      <c r="C2054" s="206"/>
      <c r="D2054" s="206"/>
      <c r="E2054" s="206"/>
      <c r="F2054" s="206"/>
      <c r="G2054" s="206"/>
      <c r="H2054" s="206"/>
      <c r="I2054" s="206"/>
      <c r="J2054" s="206"/>
    </row>
    <row r="2055" spans="2:10">
      <c r="B2055" s="206"/>
      <c r="C2055" s="206"/>
      <c r="D2055" s="206"/>
      <c r="E2055" s="206"/>
      <c r="F2055" s="206"/>
      <c r="G2055" s="206"/>
      <c r="H2055" s="206"/>
      <c r="I2055" s="206"/>
      <c r="J2055" s="206"/>
    </row>
    <row r="2056" spans="2:10">
      <c r="B2056" s="206"/>
      <c r="C2056" s="206"/>
      <c r="D2056" s="206"/>
      <c r="E2056" s="206"/>
      <c r="F2056" s="206"/>
      <c r="G2056" s="206"/>
      <c r="H2056" s="206"/>
      <c r="I2056" s="206"/>
      <c r="J2056" s="206"/>
    </row>
    <row r="2057" spans="2:10">
      <c r="B2057" s="206"/>
      <c r="C2057" s="206"/>
      <c r="D2057" s="206"/>
      <c r="E2057" s="206"/>
      <c r="F2057" s="206"/>
      <c r="G2057" s="206"/>
      <c r="H2057" s="206"/>
      <c r="I2057" s="206"/>
      <c r="J2057" s="206"/>
    </row>
    <row r="2058" spans="2:10">
      <c r="B2058" s="206"/>
      <c r="C2058" s="206"/>
      <c r="D2058" s="206"/>
      <c r="E2058" s="206"/>
      <c r="F2058" s="206"/>
      <c r="G2058" s="206"/>
      <c r="H2058" s="206"/>
      <c r="I2058" s="206"/>
      <c r="J2058" s="206"/>
    </row>
    <row r="2059" spans="2:10">
      <c r="B2059" s="206"/>
      <c r="C2059" s="206"/>
      <c r="D2059" s="206"/>
      <c r="E2059" s="206"/>
      <c r="F2059" s="206"/>
      <c r="G2059" s="206"/>
      <c r="H2059" s="206"/>
      <c r="I2059" s="206"/>
      <c r="J2059" s="206"/>
    </row>
    <row r="2060" spans="2:10">
      <c r="B2060" s="206"/>
      <c r="C2060" s="206"/>
      <c r="D2060" s="206"/>
      <c r="E2060" s="206"/>
      <c r="F2060" s="206"/>
      <c r="G2060" s="206"/>
      <c r="H2060" s="206"/>
      <c r="I2060" s="206"/>
      <c r="J2060" s="206"/>
    </row>
    <row r="2061" spans="2:10">
      <c r="B2061" s="206"/>
      <c r="C2061" s="206"/>
      <c r="D2061" s="206"/>
      <c r="E2061" s="206"/>
      <c r="F2061" s="206"/>
      <c r="G2061" s="206"/>
      <c r="H2061" s="206"/>
      <c r="I2061" s="206"/>
      <c r="J2061" s="206"/>
    </row>
    <row r="2062" spans="2:10">
      <c r="B2062" s="206"/>
      <c r="C2062" s="206"/>
      <c r="D2062" s="206"/>
      <c r="E2062" s="206"/>
      <c r="F2062" s="206"/>
      <c r="G2062" s="206"/>
      <c r="H2062" s="206"/>
      <c r="I2062" s="206"/>
      <c r="J2062" s="206"/>
    </row>
    <row r="2063" spans="2:10">
      <c r="B2063" s="206"/>
      <c r="C2063" s="206"/>
      <c r="D2063" s="206"/>
      <c r="E2063" s="206"/>
      <c r="F2063" s="206"/>
      <c r="G2063" s="206"/>
      <c r="H2063" s="206"/>
      <c r="I2063" s="206"/>
      <c r="J2063" s="206"/>
    </row>
    <row r="2064" spans="2:10">
      <c r="B2064" s="206"/>
      <c r="C2064" s="206"/>
      <c r="D2064" s="206"/>
      <c r="E2064" s="206"/>
      <c r="F2064" s="206"/>
      <c r="G2064" s="206"/>
      <c r="H2064" s="206"/>
      <c r="I2064" s="206"/>
      <c r="J2064" s="206"/>
    </row>
    <row r="2065" spans="2:10">
      <c r="B2065" s="206"/>
      <c r="C2065" s="206"/>
      <c r="D2065" s="206"/>
      <c r="E2065" s="206"/>
      <c r="F2065" s="206"/>
      <c r="G2065" s="206"/>
      <c r="H2065" s="206"/>
      <c r="I2065" s="206"/>
      <c r="J2065" s="206"/>
    </row>
    <row r="2066" spans="2:10">
      <c r="B2066" s="206"/>
      <c r="C2066" s="206"/>
      <c r="D2066" s="206"/>
      <c r="E2066" s="206"/>
      <c r="F2066" s="206"/>
      <c r="G2066" s="206"/>
      <c r="H2066" s="206"/>
      <c r="I2066" s="206"/>
      <c r="J2066" s="206"/>
    </row>
    <row r="2067" spans="2:10">
      <c r="B2067" s="206"/>
      <c r="C2067" s="206"/>
      <c r="D2067" s="206"/>
      <c r="E2067" s="206"/>
      <c r="F2067" s="206"/>
      <c r="G2067" s="206"/>
      <c r="H2067" s="206"/>
      <c r="I2067" s="206"/>
      <c r="J2067" s="206"/>
    </row>
    <row r="2068" spans="2:10">
      <c r="B2068" s="206"/>
      <c r="C2068" s="206"/>
      <c r="D2068" s="206"/>
      <c r="E2068" s="206"/>
      <c r="F2068" s="206"/>
      <c r="G2068" s="206"/>
      <c r="H2068" s="206"/>
      <c r="I2068" s="206"/>
      <c r="J2068" s="206"/>
    </row>
    <row r="2069" spans="2:10">
      <c r="B2069" s="206"/>
      <c r="C2069" s="206"/>
      <c r="D2069" s="206"/>
      <c r="E2069" s="206"/>
      <c r="F2069" s="206"/>
      <c r="G2069" s="206"/>
      <c r="H2069" s="206"/>
      <c r="I2069" s="206"/>
      <c r="J2069" s="206"/>
    </row>
    <row r="2070" spans="2:10">
      <c r="B2070" s="206"/>
      <c r="C2070" s="206"/>
      <c r="D2070" s="206"/>
      <c r="E2070" s="206"/>
      <c r="F2070" s="206"/>
      <c r="G2070" s="206"/>
      <c r="H2070" s="206"/>
      <c r="I2070" s="206"/>
      <c r="J2070" s="206"/>
    </row>
    <row r="2071" spans="2:10">
      <c r="B2071" s="206"/>
      <c r="C2071" s="206"/>
      <c r="D2071" s="206"/>
      <c r="E2071" s="206"/>
      <c r="F2071" s="206"/>
      <c r="G2071" s="206"/>
      <c r="H2071" s="206"/>
      <c r="I2071" s="206"/>
      <c r="J2071" s="206"/>
    </row>
    <row r="2072" spans="2:10">
      <c r="B2072" s="206"/>
      <c r="C2072" s="206"/>
      <c r="D2072" s="206"/>
      <c r="E2072" s="206"/>
      <c r="F2072" s="206"/>
      <c r="G2072" s="206"/>
      <c r="H2072" s="206"/>
      <c r="I2072" s="206"/>
      <c r="J2072" s="206"/>
    </row>
    <row r="2073" spans="2:10">
      <c r="B2073" s="206"/>
      <c r="C2073" s="206"/>
      <c r="D2073" s="206"/>
      <c r="E2073" s="206"/>
      <c r="F2073" s="206"/>
      <c r="G2073" s="206"/>
      <c r="H2073" s="206"/>
      <c r="I2073" s="206"/>
      <c r="J2073" s="206"/>
    </row>
    <row r="2074" spans="2:10">
      <c r="B2074" s="206"/>
      <c r="C2074" s="206"/>
      <c r="D2074" s="206"/>
      <c r="E2074" s="206"/>
      <c r="F2074" s="206"/>
      <c r="G2074" s="206"/>
      <c r="H2074" s="206"/>
      <c r="I2074" s="206"/>
      <c r="J2074" s="206"/>
    </row>
    <row r="2075" spans="2:10">
      <c r="B2075" s="206"/>
      <c r="C2075" s="206"/>
      <c r="D2075" s="206"/>
      <c r="E2075" s="206"/>
      <c r="F2075" s="206"/>
      <c r="G2075" s="206"/>
      <c r="H2075" s="206"/>
      <c r="I2075" s="206"/>
      <c r="J2075" s="206"/>
    </row>
    <row r="2076" spans="2:10">
      <c r="B2076" s="206"/>
      <c r="C2076" s="206"/>
      <c r="D2076" s="206"/>
      <c r="E2076" s="206"/>
      <c r="F2076" s="206"/>
      <c r="G2076" s="206"/>
      <c r="H2076" s="206"/>
      <c r="I2076" s="206"/>
      <c r="J2076" s="206"/>
    </row>
    <row r="2077" spans="2:10">
      <c r="B2077" s="206"/>
      <c r="C2077" s="206"/>
      <c r="D2077" s="206"/>
      <c r="E2077" s="206"/>
      <c r="F2077" s="206"/>
      <c r="G2077" s="206"/>
      <c r="H2077" s="206"/>
      <c r="I2077" s="206"/>
      <c r="J2077" s="206"/>
    </row>
    <row r="2078" spans="2:10">
      <c r="B2078" s="206"/>
      <c r="C2078" s="206"/>
      <c r="D2078" s="206"/>
      <c r="E2078" s="206"/>
      <c r="F2078" s="206"/>
      <c r="G2078" s="206"/>
      <c r="H2078" s="206"/>
      <c r="I2078" s="206"/>
      <c r="J2078" s="206"/>
    </row>
    <row r="2079" spans="2:10">
      <c r="B2079" s="206"/>
      <c r="C2079" s="206"/>
      <c r="D2079" s="206"/>
      <c r="E2079" s="206"/>
      <c r="F2079" s="206"/>
      <c r="G2079" s="206"/>
      <c r="H2079" s="206"/>
      <c r="I2079" s="206"/>
      <c r="J2079" s="206"/>
    </row>
    <row r="2080" spans="2:10">
      <c r="B2080" s="206"/>
      <c r="C2080" s="206"/>
      <c r="D2080" s="206"/>
      <c r="E2080" s="206"/>
      <c r="F2080" s="206"/>
      <c r="G2080" s="206"/>
      <c r="H2080" s="206"/>
      <c r="I2080" s="206"/>
      <c r="J2080" s="206"/>
    </row>
    <row r="2081" spans="2:10">
      <c r="B2081" s="206"/>
      <c r="C2081" s="206"/>
      <c r="D2081" s="206"/>
      <c r="E2081" s="206"/>
      <c r="F2081" s="206"/>
      <c r="G2081" s="206"/>
      <c r="H2081" s="206"/>
      <c r="I2081" s="206"/>
      <c r="J2081" s="206"/>
    </row>
    <row r="2082" spans="2:10">
      <c r="B2082" s="206"/>
      <c r="C2082" s="206"/>
      <c r="D2082" s="206"/>
      <c r="E2082" s="206"/>
      <c r="F2082" s="206"/>
      <c r="G2082" s="206"/>
      <c r="H2082" s="206"/>
      <c r="I2082" s="206"/>
      <c r="J2082" s="206"/>
    </row>
    <row r="2083" spans="2:10">
      <c r="B2083" s="206"/>
      <c r="C2083" s="206"/>
      <c r="D2083" s="206"/>
      <c r="E2083" s="206"/>
      <c r="F2083" s="206"/>
      <c r="G2083" s="206"/>
      <c r="H2083" s="206"/>
      <c r="I2083" s="206"/>
      <c r="J2083" s="206"/>
    </row>
    <row r="2084" spans="2:10">
      <c r="B2084" s="206"/>
      <c r="C2084" s="206"/>
      <c r="D2084" s="206"/>
      <c r="E2084" s="206"/>
      <c r="F2084" s="206"/>
      <c r="G2084" s="206"/>
      <c r="H2084" s="206"/>
      <c r="I2084" s="206"/>
      <c r="J2084" s="206"/>
    </row>
    <row r="2085" spans="2:10">
      <c r="B2085" s="206"/>
      <c r="C2085" s="206"/>
      <c r="D2085" s="206"/>
      <c r="E2085" s="206"/>
      <c r="F2085" s="206"/>
      <c r="G2085" s="206"/>
      <c r="H2085" s="206"/>
      <c r="I2085" s="206"/>
      <c r="J2085" s="206"/>
    </row>
    <row r="2086" spans="2:10">
      <c r="B2086" s="206"/>
      <c r="C2086" s="206"/>
      <c r="D2086" s="206"/>
      <c r="E2086" s="206"/>
      <c r="F2086" s="206"/>
      <c r="G2086" s="206"/>
      <c r="H2086" s="206"/>
      <c r="I2086" s="206"/>
      <c r="J2086" s="206"/>
    </row>
    <row r="2087" spans="2:10">
      <c r="B2087" s="206"/>
      <c r="C2087" s="206"/>
      <c r="D2087" s="206"/>
      <c r="E2087" s="206"/>
      <c r="F2087" s="206"/>
      <c r="G2087" s="206"/>
      <c r="H2087" s="206"/>
      <c r="I2087" s="206"/>
      <c r="J2087" s="206"/>
    </row>
    <row r="2088" spans="2:10">
      <c r="B2088" s="206"/>
      <c r="C2088" s="206"/>
      <c r="D2088" s="206"/>
      <c r="E2088" s="206"/>
      <c r="F2088" s="206"/>
      <c r="G2088" s="206"/>
      <c r="H2088" s="206"/>
      <c r="I2088" s="206"/>
      <c r="J2088" s="206"/>
    </row>
    <row r="2089" spans="2:10">
      <c r="B2089" s="206"/>
      <c r="C2089" s="206"/>
      <c r="D2089" s="206"/>
      <c r="E2089" s="206"/>
      <c r="F2089" s="206"/>
      <c r="G2089" s="206"/>
      <c r="H2089" s="206"/>
      <c r="I2089" s="206"/>
      <c r="J2089" s="206"/>
    </row>
    <row r="2090" spans="2:10">
      <c r="B2090" s="206"/>
      <c r="C2090" s="206"/>
      <c r="D2090" s="206"/>
      <c r="E2090" s="206"/>
      <c r="F2090" s="206"/>
      <c r="G2090" s="206"/>
      <c r="H2090" s="206"/>
      <c r="I2090" s="206"/>
      <c r="J2090" s="206"/>
    </row>
    <row r="2091" spans="2:10">
      <c r="B2091" s="206"/>
      <c r="C2091" s="206"/>
      <c r="D2091" s="206"/>
      <c r="E2091" s="206"/>
      <c r="F2091" s="206"/>
      <c r="G2091" s="206"/>
      <c r="H2091" s="206"/>
      <c r="I2091" s="206"/>
      <c r="J2091" s="206"/>
    </row>
    <row r="2092" spans="2:10">
      <c r="B2092" s="206"/>
      <c r="C2092" s="206"/>
      <c r="D2092" s="206"/>
      <c r="E2092" s="206"/>
      <c r="F2092" s="206"/>
      <c r="G2092" s="206"/>
      <c r="H2092" s="206"/>
      <c r="I2092" s="206"/>
      <c r="J2092" s="206"/>
    </row>
    <row r="2093" spans="2:10">
      <c r="B2093" s="206"/>
      <c r="C2093" s="206"/>
      <c r="D2093" s="206"/>
      <c r="E2093" s="206"/>
      <c r="F2093" s="206"/>
      <c r="G2093" s="206"/>
      <c r="H2093" s="206"/>
      <c r="I2093" s="206"/>
      <c r="J2093" s="206"/>
    </row>
    <row r="2094" spans="2:10">
      <c r="B2094" s="206"/>
      <c r="C2094" s="206"/>
      <c r="D2094" s="206"/>
      <c r="E2094" s="206"/>
      <c r="F2094" s="206"/>
      <c r="G2094" s="206"/>
      <c r="H2094" s="206"/>
      <c r="I2094" s="206"/>
      <c r="J2094" s="206"/>
    </row>
    <row r="2095" spans="2:10">
      <c r="B2095" s="206"/>
      <c r="C2095" s="206"/>
      <c r="D2095" s="206"/>
      <c r="E2095" s="206"/>
      <c r="F2095" s="206"/>
      <c r="G2095" s="206"/>
      <c r="H2095" s="206"/>
      <c r="I2095" s="206"/>
      <c r="J2095" s="206"/>
    </row>
    <row r="2096" spans="2:10">
      <c r="B2096" s="206"/>
      <c r="C2096" s="206"/>
      <c r="D2096" s="206"/>
      <c r="E2096" s="206"/>
      <c r="F2096" s="206"/>
      <c r="G2096" s="206"/>
      <c r="H2096" s="206"/>
      <c r="I2096" s="206"/>
      <c r="J2096" s="206"/>
    </row>
    <row r="2097" spans="2:10">
      <c r="B2097" s="206"/>
      <c r="C2097" s="206"/>
      <c r="D2097" s="206"/>
      <c r="E2097" s="206"/>
      <c r="F2097" s="206"/>
      <c r="G2097" s="206"/>
      <c r="H2097" s="206"/>
      <c r="I2097" s="206"/>
      <c r="J2097" s="206"/>
    </row>
    <row r="2098" spans="2:10">
      <c r="B2098" s="206"/>
      <c r="C2098" s="206"/>
      <c r="D2098" s="206"/>
      <c r="E2098" s="206"/>
      <c r="F2098" s="206"/>
      <c r="G2098" s="206"/>
      <c r="H2098" s="206"/>
      <c r="I2098" s="206"/>
      <c r="J2098" s="206"/>
    </row>
    <row r="2099" spans="2:10">
      <c r="B2099" s="206"/>
      <c r="C2099" s="206"/>
      <c r="D2099" s="206"/>
      <c r="E2099" s="206"/>
      <c r="F2099" s="206"/>
      <c r="G2099" s="206"/>
      <c r="H2099" s="206"/>
      <c r="I2099" s="206"/>
      <c r="J2099" s="206"/>
    </row>
    <row r="2100" spans="2:10">
      <c r="B2100" s="206"/>
      <c r="C2100" s="206"/>
      <c r="D2100" s="206"/>
      <c r="E2100" s="206"/>
      <c r="F2100" s="206"/>
      <c r="G2100" s="206"/>
      <c r="H2100" s="206"/>
      <c r="I2100" s="206"/>
      <c r="J2100" s="206"/>
    </row>
    <row r="2101" spans="2:10">
      <c r="B2101" s="206"/>
      <c r="C2101" s="206"/>
      <c r="D2101" s="206"/>
      <c r="E2101" s="206"/>
      <c r="F2101" s="206"/>
      <c r="G2101" s="206"/>
      <c r="H2101" s="206"/>
      <c r="I2101" s="206"/>
      <c r="J2101" s="206"/>
    </row>
    <row r="2102" spans="2:10">
      <c r="B2102" s="206"/>
      <c r="C2102" s="206"/>
      <c r="D2102" s="206"/>
      <c r="E2102" s="206"/>
      <c r="F2102" s="206"/>
      <c r="G2102" s="206"/>
      <c r="H2102" s="206"/>
      <c r="I2102" s="206"/>
      <c r="J2102" s="206"/>
    </row>
    <row r="2103" spans="2:10">
      <c r="B2103" s="206"/>
      <c r="C2103" s="206"/>
      <c r="D2103" s="206"/>
      <c r="E2103" s="206"/>
      <c r="F2103" s="206"/>
      <c r="G2103" s="206"/>
      <c r="H2103" s="206"/>
      <c r="I2103" s="206"/>
      <c r="J2103" s="206"/>
    </row>
    <row r="2104" spans="2:10">
      <c r="B2104" s="206"/>
      <c r="C2104" s="206"/>
      <c r="D2104" s="206"/>
      <c r="E2104" s="206"/>
      <c r="F2104" s="206"/>
      <c r="G2104" s="206"/>
      <c r="H2104" s="206"/>
      <c r="I2104" s="206"/>
      <c r="J2104" s="206"/>
    </row>
    <row r="2105" spans="2:10">
      <c r="B2105" s="206"/>
      <c r="C2105" s="206"/>
      <c r="D2105" s="206"/>
      <c r="E2105" s="206"/>
      <c r="F2105" s="206"/>
      <c r="G2105" s="206"/>
      <c r="H2105" s="206"/>
      <c r="I2105" s="206"/>
      <c r="J2105" s="206"/>
    </row>
    <row r="2106" spans="2:10">
      <c r="B2106" s="206"/>
      <c r="C2106" s="206"/>
      <c r="D2106" s="206"/>
      <c r="E2106" s="206"/>
      <c r="F2106" s="206"/>
      <c r="G2106" s="206"/>
      <c r="H2106" s="206"/>
      <c r="I2106" s="206"/>
      <c r="J2106" s="206"/>
    </row>
    <row r="2107" spans="2:10">
      <c r="B2107" s="206"/>
      <c r="C2107" s="206"/>
      <c r="D2107" s="206"/>
      <c r="E2107" s="206"/>
      <c r="F2107" s="206"/>
      <c r="G2107" s="206"/>
      <c r="H2107" s="206"/>
      <c r="I2107" s="206"/>
      <c r="J2107" s="206"/>
    </row>
    <row r="2108" spans="2:10">
      <c r="B2108" s="206"/>
      <c r="C2108" s="206"/>
      <c r="D2108" s="206"/>
      <c r="E2108" s="206"/>
      <c r="F2108" s="206"/>
      <c r="G2108" s="206"/>
      <c r="H2108" s="206"/>
      <c r="I2108" s="206"/>
      <c r="J2108" s="206"/>
    </row>
    <row r="2109" spans="2:10">
      <c r="B2109" s="206"/>
      <c r="C2109" s="206"/>
      <c r="D2109" s="206"/>
      <c r="E2109" s="206"/>
      <c r="F2109" s="206"/>
      <c r="G2109" s="206"/>
      <c r="H2109" s="206"/>
      <c r="I2109" s="206"/>
      <c r="J2109" s="206"/>
    </row>
    <row r="2110" spans="2:10">
      <c r="B2110" s="206"/>
      <c r="C2110" s="206"/>
      <c r="D2110" s="206"/>
      <c r="E2110" s="206"/>
      <c r="F2110" s="206"/>
      <c r="G2110" s="206"/>
      <c r="H2110" s="206"/>
      <c r="I2110" s="206"/>
      <c r="J2110" s="206"/>
    </row>
    <row r="2111" spans="2:10">
      <c r="B2111" s="206"/>
      <c r="C2111" s="206"/>
      <c r="D2111" s="206"/>
      <c r="E2111" s="206"/>
      <c r="F2111" s="206"/>
      <c r="G2111" s="206"/>
      <c r="H2111" s="206"/>
      <c r="I2111" s="206"/>
      <c r="J2111" s="206"/>
    </row>
    <row r="2112" spans="2:10">
      <c r="B2112" s="206"/>
      <c r="C2112" s="206"/>
      <c r="D2112" s="206"/>
      <c r="E2112" s="206"/>
      <c r="F2112" s="206"/>
      <c r="G2112" s="206"/>
      <c r="H2112" s="206"/>
      <c r="I2112" s="206"/>
      <c r="J2112" s="206"/>
    </row>
    <row r="2113" spans="2:10">
      <c r="B2113" s="206"/>
      <c r="C2113" s="206"/>
      <c r="D2113" s="206"/>
      <c r="E2113" s="206"/>
      <c r="F2113" s="206"/>
      <c r="G2113" s="206"/>
      <c r="H2113" s="206"/>
      <c r="I2113" s="206"/>
      <c r="J2113" s="206"/>
    </row>
    <row r="2114" spans="2:10">
      <c r="B2114" s="206"/>
      <c r="C2114" s="206"/>
      <c r="D2114" s="206"/>
      <c r="E2114" s="206"/>
      <c r="F2114" s="206"/>
      <c r="G2114" s="206"/>
      <c r="H2114" s="206"/>
      <c r="I2114" s="206"/>
      <c r="J2114" s="206"/>
    </row>
    <row r="2115" spans="2:10">
      <c r="B2115" s="206"/>
      <c r="C2115" s="206"/>
      <c r="D2115" s="206"/>
      <c r="E2115" s="206"/>
      <c r="F2115" s="206"/>
      <c r="G2115" s="206"/>
      <c r="H2115" s="206"/>
      <c r="I2115" s="206"/>
      <c r="J2115" s="206"/>
    </row>
    <row r="2116" spans="2:10">
      <c r="B2116" s="206"/>
      <c r="C2116" s="206"/>
      <c r="D2116" s="206"/>
      <c r="E2116" s="206"/>
      <c r="F2116" s="206"/>
      <c r="G2116" s="206"/>
      <c r="H2116" s="206"/>
      <c r="I2116" s="206"/>
      <c r="J2116" s="206"/>
    </row>
    <row r="2117" spans="2:10">
      <c r="B2117" s="206"/>
      <c r="C2117" s="206"/>
      <c r="D2117" s="206"/>
      <c r="E2117" s="206"/>
      <c r="F2117" s="206"/>
      <c r="G2117" s="206"/>
      <c r="H2117" s="206"/>
      <c r="I2117" s="206"/>
      <c r="J2117" s="206"/>
    </row>
    <row r="2118" spans="2:10">
      <c r="B2118" s="206"/>
      <c r="C2118" s="206"/>
      <c r="D2118" s="206"/>
      <c r="E2118" s="206"/>
      <c r="F2118" s="206"/>
      <c r="G2118" s="206"/>
      <c r="H2118" s="206"/>
      <c r="I2118" s="206"/>
      <c r="J2118" s="206"/>
    </row>
    <row r="2119" spans="2:10">
      <c r="B2119" s="206"/>
      <c r="C2119" s="206"/>
      <c r="D2119" s="206"/>
      <c r="E2119" s="206"/>
      <c r="F2119" s="206"/>
      <c r="G2119" s="206"/>
      <c r="H2119" s="206"/>
      <c r="I2119" s="206"/>
      <c r="J2119" s="206"/>
    </row>
    <row r="2120" spans="2:10">
      <c r="B2120" s="206"/>
      <c r="C2120" s="206"/>
      <c r="D2120" s="206"/>
      <c r="E2120" s="206"/>
      <c r="F2120" s="206"/>
      <c r="G2120" s="206"/>
      <c r="H2120" s="206"/>
      <c r="I2120" s="206"/>
      <c r="J2120" s="206"/>
    </row>
    <row r="2121" spans="2:10">
      <c r="B2121" s="206"/>
      <c r="C2121" s="206"/>
      <c r="D2121" s="206"/>
      <c r="E2121" s="206"/>
      <c r="F2121" s="206"/>
      <c r="G2121" s="206"/>
      <c r="H2121" s="206"/>
      <c r="I2121" s="206"/>
      <c r="J2121" s="206"/>
    </row>
    <row r="2122" spans="2:10">
      <c r="B2122" s="206"/>
      <c r="C2122" s="206"/>
      <c r="D2122" s="206"/>
      <c r="E2122" s="206"/>
      <c r="F2122" s="206"/>
      <c r="G2122" s="206"/>
      <c r="H2122" s="206"/>
      <c r="I2122" s="206"/>
      <c r="J2122" s="206"/>
    </row>
    <row r="2123" spans="2:10">
      <c r="B2123" s="206"/>
      <c r="C2123" s="206"/>
      <c r="D2123" s="206"/>
      <c r="E2123" s="206"/>
      <c r="F2123" s="206"/>
      <c r="G2123" s="206"/>
      <c r="H2123" s="206"/>
      <c r="I2123" s="206"/>
      <c r="J2123" s="206"/>
    </row>
    <row r="2124" spans="2:10">
      <c r="B2124" s="206"/>
      <c r="C2124" s="206"/>
      <c r="D2124" s="206"/>
      <c r="E2124" s="206"/>
      <c r="F2124" s="206"/>
      <c r="G2124" s="206"/>
      <c r="H2124" s="206"/>
      <c r="I2124" s="206"/>
      <c r="J2124" s="206"/>
    </row>
    <row r="2125" spans="2:10">
      <c r="B2125" s="206"/>
      <c r="C2125" s="206"/>
      <c r="D2125" s="206"/>
      <c r="E2125" s="206"/>
      <c r="F2125" s="206"/>
      <c r="G2125" s="206"/>
      <c r="H2125" s="206"/>
      <c r="I2125" s="206"/>
      <c r="J2125" s="206"/>
    </row>
    <row r="2126" spans="2:10">
      <c r="B2126" s="206"/>
      <c r="C2126" s="206"/>
      <c r="D2126" s="206"/>
      <c r="E2126" s="206"/>
      <c r="F2126" s="206"/>
      <c r="G2126" s="206"/>
      <c r="H2126" s="206"/>
      <c r="I2126" s="206"/>
      <c r="J2126" s="206"/>
    </row>
    <row r="2127" spans="2:10">
      <c r="B2127" s="206"/>
      <c r="C2127" s="206"/>
      <c r="D2127" s="206"/>
      <c r="E2127" s="206"/>
      <c r="F2127" s="206"/>
      <c r="G2127" s="206"/>
      <c r="H2127" s="206"/>
      <c r="I2127" s="206"/>
      <c r="J2127" s="206"/>
    </row>
    <row r="2128" spans="2:10">
      <c r="B2128" s="206"/>
      <c r="C2128" s="206"/>
      <c r="D2128" s="206"/>
      <c r="E2128" s="206"/>
      <c r="F2128" s="206"/>
      <c r="G2128" s="206"/>
      <c r="H2128" s="206"/>
      <c r="I2128" s="206"/>
      <c r="J2128" s="206"/>
    </row>
    <row r="2129" spans="2:10">
      <c r="B2129" s="206"/>
      <c r="C2129" s="206"/>
      <c r="D2129" s="206"/>
      <c r="E2129" s="206"/>
      <c r="F2129" s="206"/>
      <c r="G2129" s="206"/>
      <c r="H2129" s="206"/>
      <c r="I2129" s="206"/>
      <c r="J2129" s="206"/>
    </row>
    <row r="2130" spans="2:10">
      <c r="B2130" s="206"/>
      <c r="C2130" s="206"/>
      <c r="D2130" s="206"/>
      <c r="E2130" s="206"/>
      <c r="F2130" s="206"/>
      <c r="G2130" s="206"/>
      <c r="H2130" s="206"/>
      <c r="I2130" s="206"/>
      <c r="J2130" s="206"/>
    </row>
    <row r="2131" spans="2:10">
      <c r="B2131" s="206"/>
      <c r="C2131" s="206"/>
      <c r="D2131" s="206"/>
      <c r="E2131" s="206"/>
      <c r="F2131" s="206"/>
      <c r="G2131" s="206"/>
      <c r="H2131" s="206"/>
      <c r="I2131" s="206"/>
      <c r="J2131" s="206"/>
    </row>
    <row r="2132" spans="2:10">
      <c r="B2132" s="206"/>
      <c r="C2132" s="206"/>
      <c r="D2132" s="206"/>
      <c r="E2132" s="206"/>
      <c r="F2132" s="206"/>
      <c r="G2132" s="206"/>
      <c r="H2132" s="206"/>
      <c r="I2132" s="206"/>
      <c r="J2132" s="206"/>
    </row>
    <row r="2133" spans="2:10">
      <c r="B2133" s="206"/>
      <c r="C2133" s="206"/>
      <c r="D2133" s="206"/>
      <c r="E2133" s="206"/>
      <c r="F2133" s="206"/>
      <c r="G2133" s="206"/>
      <c r="H2133" s="206"/>
      <c r="I2133" s="206"/>
      <c r="J2133" s="206"/>
    </row>
    <row r="2134" spans="2:10">
      <c r="B2134" s="206"/>
      <c r="C2134" s="206"/>
      <c r="D2134" s="206"/>
      <c r="E2134" s="206"/>
      <c r="F2134" s="206"/>
      <c r="G2134" s="206"/>
      <c r="H2134" s="206"/>
      <c r="I2134" s="206"/>
      <c r="J2134" s="206"/>
    </row>
    <row r="2135" spans="2:10">
      <c r="B2135" s="206"/>
      <c r="C2135" s="206"/>
      <c r="D2135" s="206"/>
      <c r="E2135" s="206"/>
      <c r="F2135" s="206"/>
      <c r="G2135" s="206"/>
      <c r="H2135" s="206"/>
      <c r="I2135" s="206"/>
      <c r="J2135" s="206"/>
    </row>
    <row r="2136" spans="2:10">
      <c r="B2136" s="206"/>
      <c r="C2136" s="206"/>
      <c r="D2136" s="206"/>
      <c r="E2136" s="206"/>
      <c r="F2136" s="206"/>
      <c r="G2136" s="206"/>
      <c r="H2136" s="206"/>
      <c r="I2136" s="206"/>
      <c r="J2136" s="206"/>
    </row>
    <row r="2137" spans="2:10">
      <c r="B2137" s="206"/>
      <c r="C2137" s="206"/>
      <c r="D2137" s="206"/>
      <c r="E2137" s="206"/>
      <c r="F2137" s="206"/>
      <c r="G2137" s="206"/>
      <c r="H2137" s="206"/>
      <c r="I2137" s="206"/>
      <c r="J2137" s="206"/>
    </row>
    <row r="2138" spans="2:10">
      <c r="B2138" s="206"/>
      <c r="C2138" s="206"/>
      <c r="D2138" s="206"/>
      <c r="E2138" s="206"/>
      <c r="F2138" s="206"/>
      <c r="G2138" s="206"/>
      <c r="H2138" s="206"/>
      <c r="I2138" s="206"/>
      <c r="J2138" s="206"/>
    </row>
    <row r="2139" spans="2:10">
      <c r="B2139" s="206"/>
      <c r="C2139" s="206"/>
      <c r="D2139" s="206"/>
      <c r="E2139" s="206"/>
      <c r="F2139" s="206"/>
      <c r="G2139" s="206"/>
      <c r="H2139" s="206"/>
      <c r="I2139" s="206"/>
      <c r="J2139" s="206"/>
    </row>
    <row r="2140" spans="2:10">
      <c r="B2140" s="206"/>
      <c r="C2140" s="206"/>
      <c r="D2140" s="206"/>
      <c r="E2140" s="206"/>
      <c r="F2140" s="206"/>
      <c r="G2140" s="206"/>
      <c r="H2140" s="206"/>
      <c r="I2140" s="206"/>
      <c r="J2140" s="206"/>
    </row>
    <row r="2141" spans="2:10">
      <c r="B2141" s="206"/>
      <c r="C2141" s="206"/>
      <c r="D2141" s="206"/>
      <c r="E2141" s="206"/>
      <c r="F2141" s="206"/>
      <c r="G2141" s="206"/>
      <c r="H2141" s="206"/>
      <c r="I2141" s="206"/>
      <c r="J2141" s="206"/>
    </row>
    <row r="2142" spans="2:10">
      <c r="B2142" s="206"/>
      <c r="C2142" s="206"/>
      <c r="D2142" s="206"/>
      <c r="E2142" s="206"/>
      <c r="F2142" s="206"/>
      <c r="G2142" s="206"/>
      <c r="H2142" s="206"/>
      <c r="I2142" s="206"/>
      <c r="J2142" s="206"/>
    </row>
    <row r="2143" spans="2:10">
      <c r="B2143" s="206"/>
      <c r="C2143" s="206"/>
      <c r="D2143" s="206"/>
      <c r="E2143" s="206"/>
      <c r="F2143" s="206"/>
      <c r="G2143" s="206"/>
      <c r="H2143" s="206"/>
      <c r="I2143" s="206"/>
      <c r="J2143" s="206"/>
    </row>
    <row r="2144" spans="2:10">
      <c r="B2144" s="206"/>
      <c r="C2144" s="206"/>
      <c r="D2144" s="206"/>
      <c r="E2144" s="206"/>
      <c r="F2144" s="206"/>
      <c r="G2144" s="206"/>
      <c r="H2144" s="206"/>
      <c r="I2144" s="206"/>
      <c r="J2144" s="206"/>
    </row>
    <row r="2145" spans="2:10">
      <c r="B2145" s="206"/>
      <c r="C2145" s="206"/>
      <c r="D2145" s="206"/>
      <c r="E2145" s="206"/>
      <c r="F2145" s="206"/>
      <c r="G2145" s="206"/>
      <c r="H2145" s="206"/>
      <c r="I2145" s="206"/>
      <c r="J2145" s="206"/>
    </row>
    <row r="2146" spans="2:10">
      <c r="B2146" s="206"/>
      <c r="C2146" s="206"/>
      <c r="D2146" s="206"/>
      <c r="E2146" s="206"/>
      <c r="F2146" s="206"/>
      <c r="G2146" s="206"/>
      <c r="H2146" s="206"/>
      <c r="I2146" s="206"/>
      <c r="J2146" s="206"/>
    </row>
    <row r="2147" spans="2:10">
      <c r="B2147" s="206"/>
      <c r="C2147" s="206"/>
      <c r="D2147" s="206"/>
      <c r="E2147" s="206"/>
      <c r="F2147" s="206"/>
      <c r="G2147" s="206"/>
      <c r="H2147" s="206"/>
      <c r="I2147" s="206"/>
      <c r="J2147" s="206"/>
    </row>
    <row r="2148" spans="2:10">
      <c r="B2148" s="206"/>
      <c r="C2148" s="206"/>
      <c r="D2148" s="206"/>
      <c r="E2148" s="206"/>
      <c r="F2148" s="206"/>
      <c r="G2148" s="206"/>
      <c r="H2148" s="206"/>
      <c r="I2148" s="206"/>
      <c r="J2148" s="206"/>
    </row>
    <row r="2149" spans="2:10">
      <c r="B2149" s="206"/>
      <c r="C2149" s="206"/>
      <c r="D2149" s="206"/>
      <c r="E2149" s="206"/>
      <c r="F2149" s="206"/>
      <c r="G2149" s="206"/>
      <c r="H2149" s="206"/>
      <c r="I2149" s="206"/>
      <c r="J2149" s="206"/>
    </row>
    <row r="2150" spans="2:10">
      <c r="B2150" s="206"/>
      <c r="C2150" s="206"/>
      <c r="D2150" s="206"/>
      <c r="E2150" s="206"/>
      <c r="F2150" s="206"/>
      <c r="G2150" s="206"/>
      <c r="H2150" s="206"/>
      <c r="I2150" s="206"/>
      <c r="J2150" s="206"/>
    </row>
    <row r="2151" spans="2:10">
      <c r="B2151" s="206"/>
      <c r="C2151" s="206"/>
      <c r="D2151" s="206"/>
      <c r="E2151" s="206"/>
      <c r="F2151" s="206"/>
      <c r="G2151" s="206"/>
      <c r="H2151" s="206"/>
      <c r="I2151" s="206"/>
      <c r="J2151" s="206"/>
    </row>
    <row r="2152" spans="2:10">
      <c r="B2152" s="206"/>
      <c r="C2152" s="206"/>
      <c r="D2152" s="206"/>
      <c r="E2152" s="206"/>
      <c r="F2152" s="206"/>
      <c r="G2152" s="206"/>
      <c r="H2152" s="206"/>
      <c r="I2152" s="206"/>
      <c r="J2152" s="206"/>
    </row>
    <row r="2153" spans="2:10">
      <c r="B2153" s="206"/>
      <c r="C2153" s="206"/>
      <c r="D2153" s="206"/>
      <c r="E2153" s="206"/>
      <c r="F2153" s="206"/>
      <c r="G2153" s="206"/>
      <c r="H2153" s="206"/>
      <c r="I2153" s="206"/>
      <c r="J2153" s="206"/>
    </row>
    <row r="2154" spans="2:10">
      <c r="B2154" s="206"/>
      <c r="C2154" s="206"/>
      <c r="D2154" s="206"/>
      <c r="E2154" s="206"/>
      <c r="F2154" s="206"/>
      <c r="G2154" s="206"/>
      <c r="H2154" s="206"/>
      <c r="I2154" s="206"/>
      <c r="J2154" s="206"/>
    </row>
    <row r="2155" spans="2:10">
      <c r="B2155" s="206"/>
      <c r="C2155" s="206"/>
      <c r="D2155" s="206"/>
      <c r="E2155" s="206"/>
      <c r="F2155" s="206"/>
      <c r="G2155" s="206"/>
      <c r="H2155" s="206"/>
      <c r="I2155" s="206"/>
      <c r="J2155" s="206"/>
    </row>
    <row r="2156" spans="2:10">
      <c r="B2156" s="206"/>
      <c r="C2156" s="206"/>
      <c r="D2156" s="206"/>
      <c r="E2156" s="206"/>
      <c r="F2156" s="206"/>
      <c r="G2156" s="206"/>
      <c r="H2156" s="206"/>
      <c r="I2156" s="206"/>
      <c r="J2156" s="206"/>
    </row>
    <row r="2157" spans="2:10">
      <c r="B2157" s="206"/>
      <c r="C2157" s="206"/>
      <c r="D2157" s="206"/>
      <c r="E2157" s="206"/>
      <c r="F2157" s="206"/>
      <c r="G2157" s="206"/>
      <c r="H2157" s="206"/>
      <c r="I2157" s="206"/>
      <c r="J2157" s="206"/>
    </row>
    <row r="2158" spans="2:10">
      <c r="B2158" s="206"/>
      <c r="C2158" s="206"/>
      <c r="D2158" s="206"/>
      <c r="E2158" s="206"/>
      <c r="F2158" s="206"/>
      <c r="G2158" s="206"/>
      <c r="H2158" s="206"/>
      <c r="I2158" s="206"/>
      <c r="J2158" s="206"/>
    </row>
    <row r="2159" spans="2:10">
      <c r="B2159" s="206"/>
      <c r="C2159" s="206"/>
      <c r="D2159" s="206"/>
      <c r="E2159" s="206"/>
      <c r="F2159" s="206"/>
      <c r="G2159" s="206"/>
      <c r="H2159" s="206"/>
      <c r="I2159" s="206"/>
      <c r="J2159" s="206"/>
    </row>
    <row r="2160" spans="2:10">
      <c r="B2160" s="206"/>
      <c r="C2160" s="206"/>
      <c r="D2160" s="206"/>
      <c r="E2160" s="206"/>
      <c r="F2160" s="206"/>
      <c r="G2160" s="206"/>
      <c r="H2160" s="206"/>
      <c r="I2160" s="206"/>
      <c r="J2160" s="206"/>
    </row>
    <row r="2161" spans="2:10">
      <c r="B2161" s="206"/>
      <c r="C2161" s="206"/>
      <c r="D2161" s="206"/>
      <c r="E2161" s="206"/>
      <c r="F2161" s="206"/>
      <c r="G2161" s="206"/>
      <c r="H2161" s="206"/>
      <c r="I2161" s="206"/>
      <c r="J2161" s="206"/>
    </row>
    <row r="2162" spans="2:10">
      <c r="B2162" s="206"/>
      <c r="C2162" s="206"/>
      <c r="D2162" s="206"/>
      <c r="E2162" s="206"/>
      <c r="F2162" s="206"/>
      <c r="G2162" s="206"/>
      <c r="H2162" s="206"/>
      <c r="I2162" s="206"/>
      <c r="J2162" s="206"/>
    </row>
    <row r="2163" spans="2:10">
      <c r="B2163" s="206"/>
      <c r="C2163" s="206"/>
      <c r="D2163" s="206"/>
      <c r="E2163" s="206"/>
      <c r="F2163" s="206"/>
      <c r="G2163" s="206"/>
      <c r="H2163" s="206"/>
      <c r="I2163" s="206"/>
      <c r="J2163" s="206"/>
    </row>
    <row r="2164" spans="2:10">
      <c r="B2164" s="206"/>
      <c r="C2164" s="206"/>
      <c r="D2164" s="206"/>
      <c r="E2164" s="206"/>
      <c r="F2164" s="206"/>
      <c r="G2164" s="206"/>
      <c r="H2164" s="206"/>
      <c r="I2164" s="206"/>
      <c r="J2164" s="206"/>
    </row>
    <row r="2165" spans="2:10">
      <c r="B2165" s="206"/>
      <c r="C2165" s="206"/>
      <c r="D2165" s="206"/>
      <c r="E2165" s="206"/>
      <c r="F2165" s="206"/>
      <c r="G2165" s="206"/>
      <c r="H2165" s="206"/>
      <c r="I2165" s="206"/>
      <c r="J2165" s="206"/>
    </row>
    <row r="2166" spans="2:10">
      <c r="B2166" s="206"/>
      <c r="C2166" s="206"/>
      <c r="D2166" s="206"/>
      <c r="E2166" s="206"/>
      <c r="F2166" s="206"/>
      <c r="G2166" s="206"/>
      <c r="H2166" s="206"/>
      <c r="I2166" s="206"/>
      <c r="J2166" s="206"/>
    </row>
    <row r="2167" spans="2:10">
      <c r="B2167" s="206"/>
      <c r="C2167" s="206"/>
      <c r="D2167" s="206"/>
      <c r="E2167" s="206"/>
      <c r="F2167" s="206"/>
      <c r="G2167" s="206"/>
      <c r="H2167" s="206"/>
      <c r="I2167" s="206"/>
      <c r="J2167" s="206"/>
    </row>
    <row r="2168" spans="2:10">
      <c r="B2168" s="206"/>
      <c r="C2168" s="206"/>
      <c r="D2168" s="206"/>
      <c r="E2168" s="206"/>
      <c r="F2168" s="206"/>
      <c r="G2168" s="206"/>
      <c r="H2168" s="206"/>
      <c r="I2168" s="206"/>
      <c r="J2168" s="206"/>
    </row>
    <row r="2169" spans="2:10">
      <c r="B2169" s="206"/>
      <c r="C2169" s="206"/>
      <c r="D2169" s="206"/>
      <c r="E2169" s="206"/>
      <c r="F2169" s="206"/>
      <c r="G2169" s="206"/>
      <c r="H2169" s="206"/>
      <c r="I2169" s="206"/>
      <c r="J2169" s="206"/>
    </row>
    <row r="2170" spans="2:10">
      <c r="B2170" s="206"/>
      <c r="C2170" s="206"/>
      <c r="D2170" s="206"/>
      <c r="E2170" s="206"/>
      <c r="F2170" s="206"/>
      <c r="G2170" s="206"/>
      <c r="H2170" s="206"/>
      <c r="I2170" s="206"/>
      <c r="J2170" s="206"/>
    </row>
    <row r="2171" spans="2:10">
      <c r="B2171" s="206"/>
      <c r="C2171" s="206"/>
      <c r="D2171" s="206"/>
      <c r="E2171" s="206"/>
      <c r="F2171" s="206"/>
      <c r="G2171" s="206"/>
      <c r="H2171" s="206"/>
      <c r="I2171" s="206"/>
      <c r="J2171" s="206"/>
    </row>
    <row r="2172" spans="2:10">
      <c r="B2172" s="206"/>
      <c r="C2172" s="206"/>
      <c r="D2172" s="206"/>
      <c r="E2172" s="206"/>
      <c r="F2172" s="206"/>
      <c r="G2172" s="206"/>
      <c r="H2172" s="206"/>
      <c r="I2172" s="206"/>
      <c r="J2172" s="206"/>
    </row>
    <row r="2173" spans="2:10">
      <c r="B2173" s="206"/>
      <c r="C2173" s="206"/>
      <c r="D2173" s="206"/>
      <c r="E2173" s="206"/>
      <c r="F2173" s="206"/>
      <c r="G2173" s="206"/>
      <c r="H2173" s="206"/>
      <c r="I2173" s="206"/>
      <c r="J2173" s="206"/>
    </row>
    <row r="2174" spans="2:10">
      <c r="B2174" s="206"/>
      <c r="C2174" s="206"/>
      <c r="D2174" s="206"/>
      <c r="E2174" s="206"/>
      <c r="F2174" s="206"/>
      <c r="G2174" s="206"/>
      <c r="H2174" s="206"/>
      <c r="I2174" s="206"/>
      <c r="J2174" s="206"/>
    </row>
    <row r="2175" spans="2:10">
      <c r="B2175" s="206"/>
      <c r="C2175" s="206"/>
      <c r="D2175" s="206"/>
      <c r="E2175" s="206"/>
      <c r="F2175" s="206"/>
      <c r="G2175" s="206"/>
      <c r="H2175" s="206"/>
      <c r="I2175" s="206"/>
      <c r="J2175" s="206"/>
    </row>
    <row r="2176" spans="2:10">
      <c r="B2176" s="206"/>
      <c r="C2176" s="206"/>
      <c r="D2176" s="206"/>
      <c r="E2176" s="206"/>
      <c r="F2176" s="206"/>
      <c r="G2176" s="206"/>
      <c r="H2176" s="206"/>
      <c r="I2176" s="206"/>
      <c r="J2176" s="206"/>
    </row>
    <row r="2177" spans="2:10">
      <c r="B2177" s="206"/>
      <c r="C2177" s="206"/>
      <c r="D2177" s="206"/>
      <c r="E2177" s="206"/>
      <c r="F2177" s="206"/>
      <c r="G2177" s="206"/>
      <c r="H2177" s="206"/>
      <c r="I2177" s="206"/>
      <c r="J2177" s="206"/>
    </row>
    <row r="2178" spans="2:10">
      <c r="B2178" s="206"/>
      <c r="C2178" s="206"/>
      <c r="D2178" s="206"/>
      <c r="E2178" s="206"/>
      <c r="F2178" s="206"/>
      <c r="G2178" s="206"/>
      <c r="H2178" s="206"/>
      <c r="I2178" s="206"/>
      <c r="J2178" s="206"/>
    </row>
    <row r="2179" spans="2:10">
      <c r="B2179" s="206"/>
      <c r="C2179" s="206"/>
      <c r="D2179" s="206"/>
      <c r="E2179" s="206"/>
      <c r="F2179" s="206"/>
      <c r="G2179" s="206"/>
      <c r="H2179" s="206"/>
      <c r="I2179" s="206"/>
      <c r="J2179" s="206"/>
    </row>
    <row r="2180" spans="2:10">
      <c r="B2180" s="206"/>
      <c r="C2180" s="206"/>
      <c r="D2180" s="206"/>
      <c r="E2180" s="206"/>
      <c r="F2180" s="206"/>
      <c r="G2180" s="206"/>
      <c r="H2180" s="206"/>
      <c r="I2180" s="206"/>
      <c r="J2180" s="206"/>
    </row>
    <row r="2181" spans="2:10">
      <c r="B2181" s="206"/>
      <c r="C2181" s="206"/>
      <c r="D2181" s="206"/>
      <c r="E2181" s="206"/>
      <c r="F2181" s="206"/>
      <c r="G2181" s="206"/>
      <c r="H2181" s="206"/>
      <c r="I2181" s="206"/>
      <c r="J2181" s="206"/>
    </row>
    <row r="2182" spans="2:10">
      <c r="B2182" s="206"/>
      <c r="C2182" s="206"/>
      <c r="D2182" s="206"/>
      <c r="E2182" s="206"/>
      <c r="F2182" s="206"/>
      <c r="G2182" s="206"/>
      <c r="H2182" s="206"/>
      <c r="I2182" s="206"/>
      <c r="J2182" s="206"/>
    </row>
    <row r="2183" spans="2:10">
      <c r="B2183" s="206"/>
      <c r="C2183" s="206"/>
      <c r="D2183" s="206"/>
      <c r="E2183" s="206"/>
      <c r="F2183" s="206"/>
      <c r="G2183" s="206"/>
      <c r="H2183" s="206"/>
      <c r="I2183" s="206"/>
      <c r="J2183" s="206"/>
    </row>
    <row r="2184" spans="2:10">
      <c r="B2184" s="206"/>
      <c r="C2184" s="206"/>
      <c r="D2184" s="206"/>
      <c r="E2184" s="206"/>
      <c r="F2184" s="206"/>
      <c r="G2184" s="206"/>
      <c r="H2184" s="206"/>
      <c r="I2184" s="206"/>
      <c r="J2184" s="206"/>
    </row>
    <row r="2185" spans="2:10">
      <c r="B2185" s="206"/>
      <c r="C2185" s="206"/>
      <c r="D2185" s="206"/>
      <c r="E2185" s="206"/>
      <c r="F2185" s="206"/>
      <c r="G2185" s="206"/>
      <c r="H2185" s="206"/>
      <c r="I2185" s="206"/>
      <c r="J2185" s="206"/>
    </row>
    <row r="2186" spans="2:10">
      <c r="B2186" s="206"/>
      <c r="C2186" s="206"/>
      <c r="D2186" s="206"/>
      <c r="E2186" s="206"/>
      <c r="F2186" s="206"/>
      <c r="G2186" s="206"/>
      <c r="H2186" s="206"/>
      <c r="I2186" s="206"/>
      <c r="J2186" s="206"/>
    </row>
    <row r="2187" spans="2:10">
      <c r="B2187" s="206"/>
      <c r="C2187" s="206"/>
      <c r="D2187" s="206"/>
      <c r="E2187" s="206"/>
      <c r="F2187" s="206"/>
      <c r="G2187" s="206"/>
      <c r="H2187" s="206"/>
      <c r="I2187" s="206"/>
      <c r="J2187" s="206"/>
    </row>
    <row r="2188" spans="2:10">
      <c r="B2188" s="206"/>
      <c r="C2188" s="206"/>
      <c r="D2188" s="206"/>
      <c r="E2188" s="206"/>
      <c r="F2188" s="206"/>
      <c r="G2188" s="206"/>
      <c r="H2188" s="206"/>
      <c r="I2188" s="206"/>
      <c r="J2188" s="206"/>
    </row>
    <row r="2189" spans="2:10">
      <c r="B2189" s="206"/>
      <c r="C2189" s="206"/>
      <c r="D2189" s="206"/>
      <c r="E2189" s="206"/>
      <c r="F2189" s="206"/>
      <c r="G2189" s="206"/>
      <c r="H2189" s="206"/>
      <c r="I2189" s="206"/>
      <c r="J2189" s="206"/>
    </row>
    <row r="2190" spans="2:10">
      <c r="B2190" s="206"/>
      <c r="C2190" s="206"/>
      <c r="D2190" s="206"/>
      <c r="E2190" s="206"/>
      <c r="F2190" s="206"/>
      <c r="G2190" s="206"/>
      <c r="H2190" s="206"/>
      <c r="I2190" s="206"/>
      <c r="J2190" s="206"/>
    </row>
    <row r="2191" spans="2:10">
      <c r="B2191" s="206"/>
      <c r="C2191" s="206"/>
      <c r="D2191" s="206"/>
      <c r="E2191" s="206"/>
      <c r="F2191" s="206"/>
      <c r="G2191" s="206"/>
      <c r="H2191" s="206"/>
      <c r="I2191" s="206"/>
      <c r="J2191" s="206"/>
    </row>
    <row r="2192" spans="2:10">
      <c r="B2192" s="206"/>
      <c r="C2192" s="206"/>
      <c r="D2192" s="206"/>
      <c r="E2192" s="206"/>
      <c r="F2192" s="206"/>
      <c r="G2192" s="206"/>
      <c r="H2192" s="206"/>
      <c r="I2192" s="206"/>
      <c r="J2192" s="206"/>
    </row>
    <row r="2193" spans="2:10">
      <c r="B2193" s="206"/>
      <c r="C2193" s="206"/>
      <c r="D2193" s="206"/>
      <c r="E2193" s="206"/>
      <c r="F2193" s="206"/>
      <c r="G2193" s="206"/>
      <c r="H2193" s="206"/>
      <c r="I2193" s="206"/>
      <c r="J2193" s="206"/>
    </row>
    <row r="2194" spans="2:10">
      <c r="B2194" s="206"/>
      <c r="C2194" s="206"/>
      <c r="D2194" s="206"/>
      <c r="E2194" s="206"/>
      <c r="F2194" s="206"/>
      <c r="G2194" s="206"/>
      <c r="H2194" s="206"/>
      <c r="I2194" s="206"/>
      <c r="J2194" s="206"/>
    </row>
    <row r="2195" spans="2:10">
      <c r="B2195" s="206"/>
      <c r="C2195" s="206"/>
      <c r="D2195" s="206"/>
      <c r="E2195" s="206"/>
      <c r="F2195" s="206"/>
      <c r="G2195" s="206"/>
      <c r="H2195" s="206"/>
      <c r="I2195" s="206"/>
      <c r="J2195" s="206"/>
    </row>
    <row r="2196" spans="2:10">
      <c r="B2196" s="206"/>
      <c r="C2196" s="206"/>
      <c r="D2196" s="206"/>
      <c r="E2196" s="206"/>
      <c r="F2196" s="206"/>
      <c r="G2196" s="206"/>
      <c r="H2196" s="206"/>
      <c r="I2196" s="206"/>
      <c r="J2196" s="206"/>
    </row>
    <row r="2197" spans="2:10">
      <c r="B2197" s="206"/>
      <c r="C2197" s="206"/>
      <c r="D2197" s="206"/>
      <c r="E2197" s="206"/>
      <c r="F2197" s="206"/>
      <c r="G2197" s="206"/>
      <c r="H2197" s="206"/>
      <c r="I2197" s="206"/>
      <c r="J2197" s="206"/>
    </row>
    <row r="2198" spans="2:10">
      <c r="B2198" s="206"/>
      <c r="C2198" s="206"/>
      <c r="D2198" s="206"/>
      <c r="E2198" s="206"/>
      <c r="F2198" s="206"/>
      <c r="G2198" s="206"/>
      <c r="H2198" s="206"/>
      <c r="I2198" s="206"/>
      <c r="J2198" s="206"/>
    </row>
    <row r="2199" spans="2:10">
      <c r="B2199" s="206"/>
      <c r="C2199" s="206"/>
      <c r="D2199" s="206"/>
      <c r="E2199" s="206"/>
      <c r="F2199" s="206"/>
      <c r="G2199" s="206"/>
      <c r="H2199" s="206"/>
      <c r="I2199" s="206"/>
      <c r="J2199" s="206"/>
    </row>
    <row r="2200" spans="2:10">
      <c r="B2200" s="206"/>
      <c r="C2200" s="206"/>
      <c r="D2200" s="206"/>
      <c r="E2200" s="206"/>
      <c r="F2200" s="206"/>
      <c r="G2200" s="206"/>
      <c r="H2200" s="206"/>
      <c r="I2200" s="206"/>
      <c r="J2200" s="206"/>
    </row>
    <row r="2201" spans="2:10">
      <c r="B2201" s="206"/>
      <c r="C2201" s="206"/>
      <c r="D2201" s="206"/>
      <c r="E2201" s="206"/>
      <c r="F2201" s="206"/>
      <c r="G2201" s="206"/>
      <c r="H2201" s="206"/>
      <c r="I2201" s="206"/>
      <c r="J2201" s="206"/>
    </row>
    <row r="2202" spans="2:10">
      <c r="B2202" s="206"/>
      <c r="C2202" s="206"/>
      <c r="D2202" s="206"/>
      <c r="E2202" s="206"/>
      <c r="F2202" s="206"/>
      <c r="G2202" s="206"/>
      <c r="H2202" s="206"/>
      <c r="I2202" s="206"/>
      <c r="J2202" s="206"/>
    </row>
    <row r="2203" spans="2:10">
      <c r="B2203" s="206"/>
      <c r="C2203" s="206"/>
      <c r="D2203" s="206"/>
      <c r="E2203" s="206"/>
      <c r="F2203" s="206"/>
      <c r="G2203" s="206"/>
      <c r="H2203" s="206"/>
      <c r="I2203" s="206"/>
      <c r="J2203" s="206"/>
    </row>
    <row r="2204" spans="2:10">
      <c r="B2204" s="206"/>
      <c r="C2204" s="206"/>
      <c r="D2204" s="206"/>
      <c r="E2204" s="206"/>
      <c r="F2204" s="206"/>
      <c r="G2204" s="206"/>
      <c r="H2204" s="206"/>
      <c r="I2204" s="206"/>
      <c r="J2204" s="206"/>
    </row>
    <row r="2205" spans="2:10">
      <c r="B2205" s="206"/>
      <c r="C2205" s="206"/>
      <c r="D2205" s="206"/>
      <c r="E2205" s="206"/>
      <c r="F2205" s="206"/>
      <c r="G2205" s="206"/>
      <c r="H2205" s="206"/>
      <c r="I2205" s="206"/>
      <c r="J2205" s="206"/>
    </row>
    <row r="2206" spans="2:10">
      <c r="B2206" s="206"/>
      <c r="C2206" s="206"/>
      <c r="D2206" s="206"/>
      <c r="E2206" s="206"/>
      <c r="F2206" s="206"/>
      <c r="G2206" s="206"/>
      <c r="H2206" s="206"/>
      <c r="I2206" s="206"/>
      <c r="J2206" s="206"/>
    </row>
    <row r="2207" spans="2:10">
      <c r="B2207" s="206"/>
      <c r="C2207" s="206"/>
      <c r="D2207" s="206"/>
      <c r="E2207" s="206"/>
      <c r="F2207" s="206"/>
      <c r="G2207" s="206"/>
      <c r="H2207" s="206"/>
      <c r="I2207" s="206"/>
      <c r="J2207" s="206"/>
    </row>
    <row r="2208" spans="2:10">
      <c r="B2208" s="206"/>
      <c r="C2208" s="206"/>
      <c r="D2208" s="206"/>
      <c r="E2208" s="206"/>
      <c r="F2208" s="206"/>
      <c r="G2208" s="206"/>
      <c r="H2208" s="206"/>
      <c r="I2208" s="206"/>
      <c r="J2208" s="206"/>
    </row>
    <row r="2209" spans="2:10">
      <c r="B2209" s="206"/>
      <c r="C2209" s="206"/>
      <c r="D2209" s="206"/>
      <c r="E2209" s="206"/>
      <c r="F2209" s="206"/>
      <c r="G2209" s="206"/>
      <c r="H2209" s="206"/>
      <c r="I2209" s="206"/>
      <c r="J2209" s="206"/>
    </row>
    <row r="2210" spans="2:10">
      <c r="B2210" s="206"/>
      <c r="C2210" s="206"/>
      <c r="D2210" s="206"/>
      <c r="E2210" s="206"/>
      <c r="F2210" s="206"/>
      <c r="G2210" s="206"/>
      <c r="H2210" s="206"/>
      <c r="I2210" s="206"/>
      <c r="J2210" s="206"/>
    </row>
    <row r="2211" spans="2:10">
      <c r="B2211" s="206"/>
      <c r="C2211" s="206"/>
      <c r="D2211" s="206"/>
      <c r="E2211" s="206"/>
      <c r="F2211" s="206"/>
      <c r="G2211" s="206"/>
      <c r="H2211" s="206"/>
      <c r="I2211" s="206"/>
      <c r="J2211" s="206"/>
    </row>
    <row r="2212" spans="2:10">
      <c r="B2212" s="206"/>
      <c r="C2212" s="206"/>
      <c r="D2212" s="206"/>
      <c r="E2212" s="206"/>
      <c r="F2212" s="206"/>
      <c r="G2212" s="206"/>
      <c r="H2212" s="206"/>
      <c r="I2212" s="206"/>
      <c r="J2212" s="206"/>
    </row>
    <row r="2213" spans="2:10">
      <c r="B2213" s="206"/>
      <c r="C2213" s="206"/>
      <c r="D2213" s="206"/>
      <c r="E2213" s="206"/>
      <c r="F2213" s="206"/>
      <c r="G2213" s="206"/>
      <c r="H2213" s="206"/>
      <c r="I2213" s="206"/>
      <c r="J2213" s="206"/>
    </row>
    <row r="2214" spans="2:10">
      <c r="B2214" s="206"/>
      <c r="C2214" s="206"/>
      <c r="D2214" s="206"/>
      <c r="E2214" s="206"/>
      <c r="F2214" s="206"/>
      <c r="G2214" s="206"/>
      <c r="H2214" s="206"/>
      <c r="I2214" s="206"/>
      <c r="J2214" s="206"/>
    </row>
    <row r="2215" spans="2:10">
      <c r="B2215" s="206"/>
      <c r="C2215" s="206"/>
      <c r="D2215" s="206"/>
      <c r="E2215" s="206"/>
      <c r="F2215" s="206"/>
      <c r="G2215" s="206"/>
      <c r="H2215" s="206"/>
      <c r="I2215" s="206"/>
      <c r="J2215" s="206"/>
    </row>
    <row r="2216" spans="2:10">
      <c r="B2216" s="206"/>
      <c r="C2216" s="206"/>
      <c r="D2216" s="206"/>
      <c r="E2216" s="206"/>
      <c r="F2216" s="206"/>
      <c r="G2216" s="206"/>
      <c r="H2216" s="206"/>
      <c r="I2216" s="206"/>
      <c r="J2216" s="206"/>
    </row>
    <row r="2217" spans="2:10">
      <c r="B2217" s="206"/>
      <c r="C2217" s="206"/>
      <c r="D2217" s="206"/>
      <c r="E2217" s="206"/>
      <c r="F2217" s="206"/>
      <c r="G2217" s="206"/>
      <c r="H2217" s="206"/>
      <c r="I2217" s="206"/>
      <c r="J2217" s="206"/>
    </row>
    <row r="2218" spans="2:10">
      <c r="B2218" s="206"/>
      <c r="C2218" s="206"/>
      <c r="D2218" s="206"/>
      <c r="E2218" s="206"/>
      <c r="F2218" s="206"/>
      <c r="G2218" s="206"/>
      <c r="H2218" s="206"/>
      <c r="I2218" s="206"/>
      <c r="J2218" s="206"/>
    </row>
    <row r="2219" spans="2:10">
      <c r="B2219" s="206"/>
      <c r="C2219" s="206"/>
      <c r="D2219" s="206"/>
      <c r="E2219" s="206"/>
      <c r="F2219" s="206"/>
      <c r="G2219" s="206"/>
      <c r="H2219" s="206"/>
      <c r="I2219" s="206"/>
      <c r="J2219" s="206"/>
    </row>
    <row r="2220" spans="2:10">
      <c r="B2220" s="206"/>
      <c r="C2220" s="206"/>
      <c r="D2220" s="206"/>
      <c r="E2220" s="206"/>
      <c r="F2220" s="206"/>
      <c r="G2220" s="206"/>
      <c r="H2220" s="206"/>
      <c r="I2220" s="206"/>
      <c r="J2220" s="206"/>
    </row>
    <row r="2221" spans="2:10">
      <c r="B2221" s="206"/>
      <c r="C2221" s="206"/>
      <c r="D2221" s="206"/>
      <c r="E2221" s="206"/>
      <c r="F2221" s="206"/>
      <c r="G2221" s="206"/>
      <c r="H2221" s="206"/>
      <c r="I2221" s="206"/>
      <c r="J2221" s="206"/>
    </row>
    <row r="2222" spans="2:10">
      <c r="B2222" s="206"/>
      <c r="C2222" s="206"/>
      <c r="D2222" s="206"/>
      <c r="E2222" s="206"/>
      <c r="F2222" s="206"/>
      <c r="G2222" s="206"/>
      <c r="H2222" s="206"/>
      <c r="I2222" s="206"/>
      <c r="J2222" s="206"/>
    </row>
    <row r="2223" spans="2:10">
      <c r="B2223" s="206"/>
      <c r="C2223" s="206"/>
      <c r="D2223" s="206"/>
      <c r="E2223" s="206"/>
      <c r="F2223" s="206"/>
      <c r="G2223" s="206"/>
      <c r="H2223" s="206"/>
      <c r="I2223" s="206"/>
      <c r="J2223" s="206"/>
    </row>
    <row r="2224" spans="2:10">
      <c r="B2224" s="206"/>
      <c r="C2224" s="206"/>
      <c r="D2224" s="206"/>
      <c r="E2224" s="206"/>
      <c r="F2224" s="206"/>
      <c r="G2224" s="206"/>
      <c r="H2224" s="206"/>
      <c r="I2224" s="206"/>
      <c r="J2224" s="206"/>
    </row>
    <row r="2225" spans="2:10">
      <c r="B2225" s="206"/>
      <c r="C2225" s="206"/>
      <c r="D2225" s="206"/>
      <c r="E2225" s="206"/>
      <c r="F2225" s="206"/>
      <c r="G2225" s="206"/>
      <c r="H2225" s="206"/>
      <c r="I2225" s="206"/>
      <c r="J2225" s="206"/>
    </row>
    <row r="2226" spans="2:10">
      <c r="B2226" s="206"/>
      <c r="C2226" s="206"/>
      <c r="D2226" s="206"/>
      <c r="E2226" s="206"/>
      <c r="F2226" s="206"/>
      <c r="G2226" s="206"/>
      <c r="H2226" s="206"/>
      <c r="I2226" s="206"/>
      <c r="J2226" s="206"/>
    </row>
    <row r="2227" spans="2:10">
      <c r="B2227" s="206"/>
      <c r="C2227" s="206"/>
      <c r="D2227" s="206"/>
      <c r="E2227" s="206"/>
      <c r="F2227" s="206"/>
      <c r="G2227" s="206"/>
      <c r="H2227" s="206"/>
      <c r="I2227" s="206"/>
      <c r="J2227" s="206"/>
    </row>
    <row r="2228" spans="2:10">
      <c r="B2228" s="206"/>
      <c r="C2228" s="206"/>
      <c r="D2228" s="206"/>
      <c r="E2228" s="206"/>
      <c r="F2228" s="206"/>
      <c r="G2228" s="206"/>
      <c r="H2228" s="206"/>
      <c r="I2228" s="206"/>
      <c r="J2228" s="206"/>
    </row>
    <row r="2229" spans="2:10">
      <c r="B2229" s="206"/>
      <c r="C2229" s="206"/>
      <c r="D2229" s="206"/>
      <c r="E2229" s="206"/>
      <c r="F2229" s="206"/>
      <c r="G2229" s="206"/>
      <c r="H2229" s="206"/>
      <c r="I2229" s="206"/>
      <c r="J2229" s="206"/>
    </row>
    <row r="2230" spans="2:10">
      <c r="B2230" s="206"/>
      <c r="C2230" s="206"/>
      <c r="D2230" s="206"/>
      <c r="E2230" s="206"/>
      <c r="F2230" s="206"/>
      <c r="G2230" s="206"/>
      <c r="H2230" s="206"/>
      <c r="I2230" s="206"/>
      <c r="J2230" s="206"/>
    </row>
    <row r="2231" spans="2:10">
      <c r="B2231" s="206"/>
      <c r="C2231" s="206"/>
      <c r="D2231" s="206"/>
      <c r="E2231" s="206"/>
      <c r="F2231" s="206"/>
      <c r="G2231" s="206"/>
      <c r="H2231" s="206"/>
      <c r="I2231" s="206"/>
      <c r="J2231" s="206"/>
    </row>
    <row r="2232" spans="2:10">
      <c r="B2232" s="206"/>
      <c r="C2232" s="206"/>
      <c r="D2232" s="206"/>
      <c r="E2232" s="206"/>
      <c r="F2232" s="206"/>
      <c r="G2232" s="206"/>
      <c r="H2232" s="206"/>
      <c r="I2232" s="206"/>
      <c r="J2232" s="206"/>
    </row>
    <row r="2233" spans="2:10">
      <c r="B2233" s="206"/>
      <c r="C2233" s="206"/>
      <c r="D2233" s="206"/>
      <c r="E2233" s="206"/>
      <c r="F2233" s="206"/>
      <c r="G2233" s="206"/>
      <c r="H2233" s="206"/>
      <c r="I2233" s="206"/>
      <c r="J2233" s="206"/>
    </row>
    <row r="2234" spans="2:10">
      <c r="B2234" s="206"/>
      <c r="C2234" s="206"/>
      <c r="D2234" s="206"/>
      <c r="E2234" s="206"/>
      <c r="F2234" s="206"/>
      <c r="G2234" s="206"/>
      <c r="H2234" s="206"/>
      <c r="I2234" s="206"/>
      <c r="J2234" s="206"/>
    </row>
    <row r="2235" spans="2:10">
      <c r="B2235" s="206"/>
      <c r="C2235" s="206"/>
      <c r="D2235" s="206"/>
      <c r="E2235" s="206"/>
      <c r="F2235" s="206"/>
      <c r="G2235" s="206"/>
      <c r="H2235" s="206"/>
      <c r="I2235" s="206"/>
      <c r="J2235" s="206"/>
    </row>
    <row r="2236" spans="2:10">
      <c r="B2236" s="206"/>
      <c r="C2236" s="206"/>
      <c r="D2236" s="206"/>
      <c r="E2236" s="206"/>
      <c r="F2236" s="206"/>
      <c r="G2236" s="206"/>
      <c r="H2236" s="206"/>
      <c r="I2236" s="206"/>
      <c r="J2236" s="206"/>
    </row>
    <row r="2237" spans="2:10">
      <c r="B2237" s="206"/>
      <c r="C2237" s="206"/>
      <c r="D2237" s="206"/>
      <c r="E2237" s="206"/>
      <c r="F2237" s="206"/>
      <c r="G2237" s="206"/>
      <c r="H2237" s="206"/>
      <c r="I2237" s="206"/>
      <c r="J2237" s="206"/>
    </row>
    <row r="2238" spans="2:10">
      <c r="B2238" s="206"/>
      <c r="C2238" s="206"/>
      <c r="D2238" s="206"/>
      <c r="E2238" s="206"/>
      <c r="F2238" s="206"/>
      <c r="G2238" s="206"/>
      <c r="H2238" s="206"/>
      <c r="I2238" s="206"/>
      <c r="J2238" s="206"/>
    </row>
    <row r="2239" spans="2:10">
      <c r="B2239" s="206"/>
      <c r="C2239" s="206"/>
      <c r="D2239" s="206"/>
      <c r="E2239" s="206"/>
      <c r="F2239" s="206"/>
      <c r="G2239" s="206"/>
      <c r="H2239" s="206"/>
      <c r="I2239" s="206"/>
      <c r="J2239" s="206"/>
    </row>
    <row r="2240" spans="2:10">
      <c r="B2240" s="206"/>
      <c r="C2240" s="206"/>
      <c r="D2240" s="206"/>
      <c r="E2240" s="206"/>
      <c r="F2240" s="206"/>
      <c r="G2240" s="206"/>
      <c r="H2240" s="206"/>
      <c r="I2240" s="206"/>
      <c r="J2240" s="206"/>
    </row>
    <row r="2241" spans="2:10">
      <c r="B2241" s="206"/>
      <c r="C2241" s="206"/>
      <c r="D2241" s="206"/>
      <c r="E2241" s="206"/>
      <c r="F2241" s="206"/>
      <c r="G2241" s="206"/>
      <c r="H2241" s="206"/>
      <c r="I2241" s="206"/>
      <c r="J2241" s="206"/>
    </row>
    <row r="2242" spans="2:10">
      <c r="B2242" s="206"/>
      <c r="C2242" s="206"/>
      <c r="D2242" s="206"/>
      <c r="E2242" s="206"/>
      <c r="F2242" s="206"/>
      <c r="G2242" s="206"/>
      <c r="H2242" s="206"/>
      <c r="I2242" s="206"/>
      <c r="J2242" s="206"/>
    </row>
    <row r="2243" spans="2:10">
      <c r="B2243" s="206"/>
      <c r="C2243" s="206"/>
      <c r="D2243" s="206"/>
      <c r="E2243" s="206"/>
      <c r="F2243" s="206"/>
      <c r="G2243" s="206"/>
      <c r="H2243" s="206"/>
      <c r="I2243" s="206"/>
      <c r="J2243" s="206"/>
    </row>
    <row r="2244" spans="2:10">
      <c r="B2244" s="206"/>
      <c r="C2244" s="206"/>
      <c r="D2244" s="206"/>
      <c r="E2244" s="206"/>
      <c r="F2244" s="206"/>
      <c r="G2244" s="206"/>
      <c r="H2244" s="206"/>
      <c r="I2244" s="206"/>
      <c r="J2244" s="206"/>
    </row>
    <row r="2245" spans="2:10">
      <c r="B2245" s="206"/>
      <c r="C2245" s="206"/>
      <c r="D2245" s="206"/>
      <c r="E2245" s="206"/>
      <c r="F2245" s="206"/>
      <c r="G2245" s="206"/>
      <c r="H2245" s="206"/>
      <c r="I2245" s="206"/>
      <c r="J2245" s="206"/>
    </row>
    <row r="2246" spans="2:10">
      <c r="B2246" s="206"/>
      <c r="C2246" s="206"/>
      <c r="D2246" s="206"/>
      <c r="E2246" s="206"/>
      <c r="F2246" s="206"/>
      <c r="G2246" s="206"/>
      <c r="H2246" s="206"/>
      <c r="I2246" s="206"/>
      <c r="J2246" s="206"/>
    </row>
    <row r="2247" spans="2:10">
      <c r="B2247" s="206"/>
      <c r="C2247" s="206"/>
      <c r="D2247" s="206"/>
      <c r="E2247" s="206"/>
      <c r="F2247" s="206"/>
      <c r="G2247" s="206"/>
      <c r="H2247" s="206"/>
      <c r="I2247" s="206"/>
      <c r="J2247" s="206"/>
    </row>
    <row r="2248" spans="2:10">
      <c r="B2248" s="206"/>
      <c r="C2248" s="206"/>
      <c r="D2248" s="206"/>
      <c r="E2248" s="206"/>
      <c r="F2248" s="206"/>
      <c r="G2248" s="206"/>
      <c r="H2248" s="206"/>
      <c r="I2248" s="206"/>
      <c r="J2248" s="206"/>
    </row>
    <row r="2249" spans="2:10">
      <c r="B2249" s="206"/>
      <c r="C2249" s="206"/>
      <c r="D2249" s="206"/>
      <c r="E2249" s="206"/>
      <c r="F2249" s="206"/>
      <c r="G2249" s="206"/>
      <c r="H2249" s="206"/>
      <c r="I2249" s="206"/>
      <c r="J2249" s="206"/>
    </row>
    <row r="2250" spans="2:10">
      <c r="B2250" s="206"/>
      <c r="C2250" s="206"/>
      <c r="D2250" s="206"/>
      <c r="E2250" s="206"/>
      <c r="F2250" s="206"/>
      <c r="G2250" s="206"/>
      <c r="H2250" s="206"/>
      <c r="I2250" s="206"/>
      <c r="J2250" s="206"/>
    </row>
    <row r="2251" spans="2:10">
      <c r="B2251" s="206"/>
      <c r="C2251" s="206"/>
      <c r="D2251" s="206"/>
      <c r="E2251" s="206"/>
      <c r="F2251" s="206"/>
      <c r="G2251" s="206"/>
      <c r="H2251" s="206"/>
      <c r="I2251" s="206"/>
      <c r="J2251" s="206"/>
    </row>
    <row r="2252" spans="2:10">
      <c r="B2252" s="206"/>
      <c r="C2252" s="206"/>
      <c r="D2252" s="206"/>
      <c r="E2252" s="206"/>
      <c r="F2252" s="206"/>
      <c r="G2252" s="206"/>
      <c r="H2252" s="206"/>
      <c r="I2252" s="206"/>
      <c r="J2252" s="206"/>
    </row>
    <row r="2253" spans="2:10">
      <c r="B2253" s="206"/>
      <c r="C2253" s="206"/>
      <c r="D2253" s="206"/>
      <c r="E2253" s="206"/>
      <c r="F2253" s="206"/>
      <c r="G2253" s="206"/>
      <c r="H2253" s="206"/>
      <c r="I2253" s="206"/>
      <c r="J2253" s="206"/>
    </row>
    <row r="2254" spans="2:10">
      <c r="B2254" s="206"/>
      <c r="C2254" s="206"/>
      <c r="D2254" s="206"/>
      <c r="E2254" s="206"/>
      <c r="F2254" s="206"/>
      <c r="G2254" s="206"/>
      <c r="H2254" s="206"/>
      <c r="I2254" s="206"/>
      <c r="J2254" s="206"/>
    </row>
    <row r="2255" spans="2:10">
      <c r="B2255" s="206"/>
      <c r="C2255" s="206"/>
      <c r="D2255" s="206"/>
      <c r="E2255" s="206"/>
      <c r="F2255" s="206"/>
      <c r="G2255" s="206"/>
      <c r="H2255" s="206"/>
      <c r="I2255" s="206"/>
      <c r="J2255" s="206"/>
    </row>
    <row r="2256" spans="2:10">
      <c r="B2256" s="206"/>
      <c r="C2256" s="206"/>
      <c r="D2256" s="206"/>
      <c r="E2256" s="206"/>
      <c r="F2256" s="206"/>
      <c r="G2256" s="206"/>
      <c r="H2256" s="206"/>
      <c r="I2256" s="206"/>
      <c r="J2256" s="206"/>
    </row>
    <row r="2257" spans="2:10">
      <c r="B2257" s="206"/>
      <c r="C2257" s="206"/>
      <c r="D2257" s="206"/>
      <c r="E2257" s="206"/>
      <c r="F2257" s="206"/>
      <c r="G2257" s="206"/>
      <c r="H2257" s="206"/>
      <c r="I2257" s="206"/>
      <c r="J2257" s="206"/>
    </row>
    <row r="2258" spans="2:10">
      <c r="B2258" s="206"/>
      <c r="C2258" s="206"/>
      <c r="D2258" s="206"/>
      <c r="E2258" s="206"/>
      <c r="F2258" s="206"/>
      <c r="G2258" s="206"/>
      <c r="H2258" s="206"/>
      <c r="I2258" s="206"/>
      <c r="J2258" s="206"/>
    </row>
    <row r="2259" spans="2:10">
      <c r="B2259" s="206"/>
      <c r="C2259" s="206"/>
      <c r="D2259" s="206"/>
      <c r="E2259" s="206"/>
      <c r="F2259" s="206"/>
      <c r="G2259" s="206"/>
      <c r="H2259" s="206"/>
      <c r="I2259" s="206"/>
      <c r="J2259" s="206"/>
    </row>
    <row r="2260" spans="2:10">
      <c r="B2260" s="206"/>
      <c r="C2260" s="206"/>
      <c r="D2260" s="206"/>
      <c r="E2260" s="206"/>
      <c r="F2260" s="206"/>
      <c r="G2260" s="206"/>
      <c r="H2260" s="206"/>
      <c r="I2260" s="206"/>
      <c r="J2260" s="206"/>
    </row>
    <row r="2261" spans="2:10">
      <c r="B2261" s="206"/>
      <c r="C2261" s="206"/>
      <c r="D2261" s="206"/>
      <c r="E2261" s="206"/>
      <c r="F2261" s="206"/>
      <c r="G2261" s="206"/>
      <c r="H2261" s="206"/>
      <c r="I2261" s="206"/>
      <c r="J2261" s="206"/>
    </row>
    <row r="2262" spans="2:10">
      <c r="B2262" s="206"/>
      <c r="C2262" s="206"/>
      <c r="D2262" s="206"/>
      <c r="E2262" s="206"/>
      <c r="F2262" s="206"/>
      <c r="G2262" s="206"/>
      <c r="H2262" s="206"/>
      <c r="I2262" s="206"/>
      <c r="J2262" s="206"/>
    </row>
    <row r="2263" spans="2:10">
      <c r="B2263" s="206"/>
      <c r="C2263" s="206"/>
      <c r="D2263" s="206"/>
      <c r="E2263" s="206"/>
      <c r="F2263" s="206"/>
      <c r="G2263" s="206"/>
      <c r="H2263" s="206"/>
      <c r="I2263" s="206"/>
      <c r="J2263" s="206"/>
    </row>
    <row r="2264" spans="2:10">
      <c r="B2264" s="206"/>
      <c r="C2264" s="206"/>
      <c r="D2264" s="206"/>
      <c r="E2264" s="206"/>
      <c r="F2264" s="206"/>
      <c r="G2264" s="206"/>
      <c r="H2264" s="206"/>
      <c r="I2264" s="206"/>
      <c r="J2264" s="206"/>
    </row>
    <row r="2265" spans="2:10">
      <c r="B2265" s="206"/>
      <c r="C2265" s="206"/>
      <c r="D2265" s="206"/>
      <c r="E2265" s="206"/>
      <c r="F2265" s="206"/>
      <c r="G2265" s="206"/>
      <c r="H2265" s="206"/>
      <c r="I2265" s="206"/>
      <c r="J2265" s="206"/>
    </row>
    <row r="2266" spans="2:10">
      <c r="B2266" s="206"/>
      <c r="C2266" s="206"/>
      <c r="D2266" s="206"/>
      <c r="E2266" s="206"/>
      <c r="F2266" s="206"/>
      <c r="G2266" s="206"/>
      <c r="H2266" s="206"/>
      <c r="I2266" s="206"/>
      <c r="J2266" s="206"/>
    </row>
    <row r="2267" spans="2:10">
      <c r="B2267" s="206"/>
      <c r="C2267" s="206"/>
      <c r="D2267" s="206"/>
      <c r="E2267" s="206"/>
      <c r="F2267" s="206"/>
      <c r="G2267" s="206"/>
      <c r="H2267" s="206"/>
      <c r="I2267" s="206"/>
      <c r="J2267" s="206"/>
    </row>
    <row r="2268" spans="2:10">
      <c r="B2268" s="206"/>
      <c r="C2268" s="206"/>
      <c r="D2268" s="206"/>
      <c r="E2268" s="206"/>
      <c r="F2268" s="206"/>
      <c r="G2268" s="206"/>
      <c r="H2268" s="206"/>
      <c r="I2268" s="206"/>
      <c r="J2268" s="206"/>
    </row>
    <row r="2269" spans="2:10">
      <c r="B2269" s="206"/>
      <c r="C2269" s="206"/>
      <c r="D2269" s="206"/>
      <c r="E2269" s="206"/>
      <c r="F2269" s="206"/>
      <c r="G2269" s="206"/>
      <c r="H2269" s="206"/>
      <c r="I2269" s="206"/>
      <c r="J2269" s="206"/>
    </row>
    <row r="2270" spans="2:10">
      <c r="B2270" s="206"/>
      <c r="C2270" s="206"/>
      <c r="D2270" s="206"/>
      <c r="E2270" s="206"/>
      <c r="F2270" s="206"/>
      <c r="G2270" s="206"/>
      <c r="H2270" s="206"/>
      <c r="I2270" s="206"/>
      <c r="J2270" s="206"/>
    </row>
    <row r="2271" spans="2:10">
      <c r="B2271" s="206"/>
      <c r="C2271" s="206"/>
      <c r="D2271" s="206"/>
      <c r="E2271" s="206"/>
      <c r="F2271" s="206"/>
      <c r="G2271" s="206"/>
      <c r="H2271" s="206"/>
      <c r="I2271" s="206"/>
      <c r="J2271" s="206"/>
    </row>
    <row r="2272" spans="2:10">
      <c r="B2272" s="206"/>
      <c r="C2272" s="206"/>
      <c r="D2272" s="206"/>
      <c r="E2272" s="206"/>
      <c r="F2272" s="206"/>
      <c r="G2272" s="206"/>
      <c r="H2272" s="206"/>
      <c r="I2272" s="206"/>
      <c r="J2272" s="206"/>
    </row>
    <row r="2273" spans="2:10">
      <c r="B2273" s="206"/>
      <c r="C2273" s="206"/>
      <c r="D2273" s="206"/>
      <c r="E2273" s="206"/>
      <c r="F2273" s="206"/>
      <c r="G2273" s="206"/>
      <c r="H2273" s="206"/>
      <c r="I2273" s="206"/>
      <c r="J2273" s="206"/>
    </row>
    <row r="2274" spans="2:10">
      <c r="B2274" s="206"/>
      <c r="C2274" s="206"/>
      <c r="D2274" s="206"/>
      <c r="E2274" s="206"/>
      <c r="F2274" s="206"/>
      <c r="G2274" s="206"/>
      <c r="H2274" s="206"/>
      <c r="I2274" s="206"/>
      <c r="J2274" s="206"/>
    </row>
    <row r="2275" spans="2:10">
      <c r="B2275" s="206"/>
      <c r="C2275" s="206"/>
      <c r="D2275" s="206"/>
      <c r="E2275" s="206"/>
      <c r="F2275" s="206"/>
      <c r="G2275" s="206"/>
      <c r="H2275" s="206"/>
      <c r="I2275" s="206"/>
      <c r="J2275" s="206"/>
    </row>
    <row r="2276" spans="2:10">
      <c r="B2276" s="206"/>
      <c r="C2276" s="206"/>
      <c r="D2276" s="206"/>
      <c r="E2276" s="206"/>
      <c r="F2276" s="206"/>
      <c r="G2276" s="206"/>
      <c r="H2276" s="206"/>
      <c r="I2276" s="206"/>
      <c r="J2276" s="206"/>
    </row>
    <row r="2277" spans="2:10">
      <c r="B2277" s="206"/>
      <c r="C2277" s="206"/>
      <c r="D2277" s="206"/>
      <c r="E2277" s="206"/>
      <c r="F2277" s="206"/>
      <c r="G2277" s="206"/>
      <c r="H2277" s="206"/>
      <c r="I2277" s="206"/>
      <c r="J2277" s="206"/>
    </row>
    <row r="2278" spans="2:10">
      <c r="B2278" s="206"/>
      <c r="C2278" s="206"/>
      <c r="D2278" s="206"/>
      <c r="E2278" s="206"/>
      <c r="F2278" s="206"/>
      <c r="G2278" s="206"/>
      <c r="H2278" s="206"/>
      <c r="I2278" s="206"/>
      <c r="J2278" s="206"/>
    </row>
    <row r="2279" spans="2:10">
      <c r="B2279" s="206"/>
      <c r="C2279" s="206"/>
      <c r="D2279" s="206"/>
      <c r="E2279" s="206"/>
      <c r="F2279" s="206"/>
      <c r="G2279" s="206"/>
      <c r="H2279" s="206"/>
      <c r="I2279" s="206"/>
      <c r="J2279" s="206"/>
    </row>
    <row r="2280" spans="2:10">
      <c r="B2280" s="206"/>
      <c r="C2280" s="206"/>
      <c r="D2280" s="206"/>
      <c r="E2280" s="206"/>
      <c r="F2280" s="206"/>
      <c r="G2280" s="206"/>
      <c r="H2280" s="206"/>
      <c r="I2280" s="206"/>
      <c r="J2280" s="206"/>
    </row>
    <row r="2281" spans="2:10">
      <c r="B2281" s="206"/>
      <c r="C2281" s="206"/>
      <c r="D2281" s="206"/>
      <c r="E2281" s="206"/>
      <c r="F2281" s="206"/>
      <c r="G2281" s="206"/>
      <c r="H2281" s="206"/>
      <c r="I2281" s="206"/>
      <c r="J2281" s="206"/>
    </row>
    <row r="2282" spans="2:10">
      <c r="B2282" s="206"/>
      <c r="C2282" s="206"/>
      <c r="D2282" s="206"/>
      <c r="E2282" s="206"/>
      <c r="F2282" s="206"/>
      <c r="G2282" s="206"/>
      <c r="H2282" s="206"/>
      <c r="I2282" s="206"/>
      <c r="J2282" s="206"/>
    </row>
    <row r="2283" spans="2:10">
      <c r="B2283" s="206"/>
      <c r="C2283" s="206"/>
      <c r="D2283" s="206"/>
      <c r="E2283" s="206"/>
      <c r="F2283" s="206"/>
      <c r="G2283" s="206"/>
      <c r="H2283" s="206"/>
      <c r="I2283" s="206"/>
      <c r="J2283" s="206"/>
    </row>
    <row r="2284" spans="2:10">
      <c r="B2284" s="206"/>
      <c r="C2284" s="206"/>
      <c r="D2284" s="206"/>
      <c r="E2284" s="206"/>
      <c r="F2284" s="206"/>
      <c r="G2284" s="206"/>
      <c r="H2284" s="206"/>
      <c r="I2284" s="206"/>
      <c r="J2284" s="206"/>
    </row>
    <row r="2285" spans="2:10">
      <c r="B2285" s="206"/>
      <c r="C2285" s="206"/>
      <c r="D2285" s="206"/>
      <c r="E2285" s="206"/>
      <c r="F2285" s="206"/>
      <c r="G2285" s="206"/>
      <c r="H2285" s="206"/>
      <c r="I2285" s="206"/>
      <c r="J2285" s="206"/>
    </row>
    <row r="2286" spans="2:10">
      <c r="B2286" s="206"/>
      <c r="C2286" s="206"/>
      <c r="D2286" s="206"/>
      <c r="E2286" s="206"/>
      <c r="F2286" s="206"/>
      <c r="G2286" s="206"/>
      <c r="H2286" s="206"/>
      <c r="I2286" s="206"/>
      <c r="J2286" s="206"/>
    </row>
    <row r="2287" spans="2:10">
      <c r="B2287" s="206"/>
      <c r="C2287" s="206"/>
      <c r="D2287" s="206"/>
      <c r="E2287" s="206"/>
      <c r="F2287" s="206"/>
      <c r="G2287" s="206"/>
      <c r="H2287" s="206"/>
      <c r="I2287" s="206"/>
      <c r="J2287" s="206"/>
    </row>
    <row r="2288" spans="2:10">
      <c r="B2288" s="206"/>
      <c r="C2288" s="206"/>
      <c r="D2288" s="206"/>
      <c r="E2288" s="206"/>
      <c r="F2288" s="206"/>
      <c r="G2288" s="206"/>
      <c r="H2288" s="206"/>
      <c r="I2288" s="206"/>
      <c r="J2288" s="206"/>
    </row>
    <row r="2289" spans="2:10">
      <c r="B2289" s="206"/>
      <c r="C2289" s="206"/>
      <c r="D2289" s="206"/>
      <c r="E2289" s="206"/>
      <c r="F2289" s="206"/>
      <c r="G2289" s="206"/>
      <c r="H2289" s="206"/>
      <c r="I2289" s="206"/>
      <c r="J2289" s="206"/>
    </row>
    <row r="2290" spans="2:10">
      <c r="B2290" s="206"/>
      <c r="C2290" s="206"/>
      <c r="D2290" s="206"/>
      <c r="E2290" s="206"/>
      <c r="F2290" s="206"/>
      <c r="G2290" s="206"/>
      <c r="H2290" s="206"/>
      <c r="I2290" s="206"/>
      <c r="J2290" s="206"/>
    </row>
    <row r="2291" spans="2:10">
      <c r="B2291" s="206"/>
      <c r="C2291" s="206"/>
      <c r="D2291" s="206"/>
      <c r="E2291" s="206"/>
      <c r="F2291" s="206"/>
      <c r="G2291" s="206"/>
      <c r="H2291" s="206"/>
      <c r="I2291" s="206"/>
      <c r="J2291" s="206"/>
    </row>
    <row r="2292" spans="2:10">
      <c r="B2292" s="206"/>
      <c r="C2292" s="206"/>
      <c r="D2292" s="206"/>
      <c r="E2292" s="206"/>
      <c r="F2292" s="206"/>
      <c r="G2292" s="206"/>
      <c r="H2292" s="206"/>
      <c r="I2292" s="206"/>
      <c r="J2292" s="206"/>
    </row>
    <row r="2293" spans="2:10">
      <c r="B2293" s="206"/>
      <c r="C2293" s="206"/>
      <c r="D2293" s="206"/>
      <c r="E2293" s="206"/>
      <c r="F2293" s="206"/>
      <c r="G2293" s="206"/>
      <c r="H2293" s="206"/>
      <c r="I2293" s="206"/>
      <c r="J2293" s="206"/>
    </row>
    <row r="2294" spans="2:10">
      <c r="B2294" s="206"/>
      <c r="C2294" s="206"/>
      <c r="D2294" s="206"/>
      <c r="E2294" s="206"/>
      <c r="F2294" s="206"/>
      <c r="G2294" s="206"/>
      <c r="H2294" s="206"/>
      <c r="I2294" s="206"/>
      <c r="J2294" s="206"/>
    </row>
    <row r="2295" spans="2:10">
      <c r="B2295" s="206"/>
      <c r="C2295" s="206"/>
      <c r="D2295" s="206"/>
      <c r="E2295" s="206"/>
      <c r="F2295" s="206"/>
      <c r="G2295" s="206"/>
      <c r="H2295" s="206"/>
      <c r="I2295" s="206"/>
      <c r="J2295" s="206"/>
    </row>
    <row r="2296" spans="2:10">
      <c r="B2296" s="206"/>
      <c r="C2296" s="206"/>
      <c r="D2296" s="206"/>
      <c r="E2296" s="206"/>
      <c r="F2296" s="206"/>
      <c r="G2296" s="206"/>
      <c r="H2296" s="206"/>
      <c r="I2296" s="206"/>
      <c r="J2296" s="206"/>
    </row>
    <row r="2297" spans="2:10">
      <c r="B2297" s="206"/>
      <c r="C2297" s="206"/>
      <c r="D2297" s="206"/>
      <c r="E2297" s="206"/>
      <c r="F2297" s="206"/>
      <c r="G2297" s="206"/>
      <c r="H2297" s="206"/>
      <c r="I2297" s="206"/>
      <c r="J2297" s="206"/>
    </row>
    <row r="2298" spans="2:10">
      <c r="B2298" s="206"/>
      <c r="C2298" s="206"/>
      <c r="D2298" s="206"/>
      <c r="E2298" s="206"/>
      <c r="F2298" s="206"/>
      <c r="G2298" s="206"/>
      <c r="H2298" s="206"/>
      <c r="I2298" s="206"/>
      <c r="J2298" s="206"/>
    </row>
    <row r="2299" spans="2:10">
      <c r="B2299" s="206"/>
      <c r="C2299" s="206"/>
      <c r="D2299" s="206"/>
      <c r="E2299" s="206"/>
      <c r="F2299" s="206"/>
      <c r="G2299" s="206"/>
      <c r="H2299" s="206"/>
      <c r="I2299" s="206"/>
      <c r="J2299" s="206"/>
    </row>
    <row r="2300" spans="2:10">
      <c r="B2300" s="206"/>
      <c r="C2300" s="206"/>
      <c r="D2300" s="206"/>
      <c r="E2300" s="206"/>
      <c r="F2300" s="206"/>
      <c r="G2300" s="206"/>
      <c r="H2300" s="206"/>
      <c r="I2300" s="206"/>
      <c r="J2300" s="206"/>
    </row>
    <row r="2301" spans="2:10">
      <c r="B2301" s="206"/>
      <c r="C2301" s="206"/>
      <c r="D2301" s="206"/>
      <c r="E2301" s="206"/>
      <c r="F2301" s="206"/>
      <c r="G2301" s="206"/>
      <c r="H2301" s="206"/>
      <c r="I2301" s="206"/>
      <c r="J2301" s="206"/>
    </row>
    <row r="2302" spans="2:10">
      <c r="B2302" s="206"/>
      <c r="C2302" s="206"/>
      <c r="D2302" s="206"/>
      <c r="E2302" s="206"/>
      <c r="F2302" s="206"/>
      <c r="G2302" s="206"/>
      <c r="H2302" s="206"/>
      <c r="I2302" s="206"/>
      <c r="J2302" s="206"/>
    </row>
    <row r="2303" spans="2:10">
      <c r="B2303" s="206"/>
      <c r="C2303" s="206"/>
      <c r="D2303" s="206"/>
      <c r="E2303" s="206"/>
      <c r="F2303" s="206"/>
      <c r="G2303" s="206"/>
      <c r="H2303" s="206"/>
      <c r="I2303" s="206"/>
      <c r="J2303" s="206"/>
    </row>
    <row r="2304" spans="2:10">
      <c r="B2304" s="206"/>
      <c r="C2304" s="206"/>
      <c r="D2304" s="206"/>
      <c r="E2304" s="206"/>
      <c r="F2304" s="206"/>
      <c r="G2304" s="206"/>
      <c r="H2304" s="206"/>
      <c r="I2304" s="206"/>
      <c r="J2304" s="206"/>
    </row>
    <row r="2305" spans="2:10">
      <c r="B2305" s="206"/>
      <c r="C2305" s="206"/>
      <c r="D2305" s="206"/>
      <c r="E2305" s="206"/>
      <c r="F2305" s="206"/>
      <c r="G2305" s="206"/>
      <c r="H2305" s="206"/>
      <c r="I2305" s="206"/>
      <c r="J2305" s="206"/>
    </row>
    <row r="2306" spans="2:10">
      <c r="B2306" s="206"/>
      <c r="C2306" s="206"/>
      <c r="D2306" s="206"/>
      <c r="E2306" s="206"/>
      <c r="F2306" s="206"/>
      <c r="G2306" s="206"/>
      <c r="H2306" s="206"/>
      <c r="I2306" s="206"/>
      <c r="J2306" s="206"/>
    </row>
    <row r="2307" spans="2:10">
      <c r="B2307" s="206"/>
      <c r="C2307" s="206"/>
      <c r="D2307" s="206"/>
      <c r="E2307" s="206"/>
      <c r="F2307" s="206"/>
      <c r="G2307" s="206"/>
      <c r="H2307" s="206"/>
      <c r="I2307" s="206"/>
      <c r="J2307" s="206"/>
    </row>
    <row r="2308" spans="2:10">
      <c r="B2308" s="206"/>
      <c r="C2308" s="206"/>
      <c r="D2308" s="206"/>
      <c r="E2308" s="206"/>
      <c r="F2308" s="206"/>
      <c r="G2308" s="206"/>
      <c r="H2308" s="206"/>
      <c r="I2308" s="206"/>
      <c r="J2308" s="206"/>
    </row>
    <row r="2309" spans="2:10">
      <c r="B2309" s="206"/>
      <c r="C2309" s="206"/>
      <c r="D2309" s="206"/>
      <c r="E2309" s="206"/>
      <c r="F2309" s="206"/>
      <c r="G2309" s="206"/>
      <c r="H2309" s="206"/>
      <c r="I2309" s="206"/>
      <c r="J2309" s="206"/>
    </row>
    <row r="2310" spans="2:10">
      <c r="B2310" s="206"/>
      <c r="C2310" s="206"/>
      <c r="D2310" s="206"/>
      <c r="E2310" s="206"/>
      <c r="F2310" s="206"/>
      <c r="G2310" s="206"/>
      <c r="H2310" s="206"/>
      <c r="I2310" s="206"/>
      <c r="J2310" s="206"/>
    </row>
    <row r="2311" spans="2:10">
      <c r="B2311" s="206"/>
      <c r="C2311" s="206"/>
      <c r="D2311" s="206"/>
      <c r="E2311" s="206"/>
      <c r="F2311" s="206"/>
      <c r="G2311" s="206"/>
      <c r="H2311" s="206"/>
      <c r="I2311" s="206"/>
      <c r="J2311" s="206"/>
    </row>
    <row r="2312" spans="2:10">
      <c r="B2312" s="206"/>
      <c r="C2312" s="206"/>
      <c r="D2312" s="206"/>
      <c r="E2312" s="206"/>
      <c r="F2312" s="206"/>
      <c r="G2312" s="206"/>
      <c r="H2312" s="206"/>
      <c r="I2312" s="206"/>
      <c r="J2312" s="206"/>
    </row>
    <row r="2313" spans="2:10">
      <c r="B2313" s="206"/>
      <c r="C2313" s="206"/>
      <c r="D2313" s="206"/>
      <c r="E2313" s="206"/>
      <c r="F2313" s="206"/>
      <c r="G2313" s="206"/>
      <c r="H2313" s="206"/>
      <c r="I2313" s="206"/>
      <c r="J2313" s="206"/>
    </row>
    <row r="2314" spans="2:10">
      <c r="B2314" s="206"/>
      <c r="C2314" s="206"/>
      <c r="D2314" s="206"/>
      <c r="E2314" s="206"/>
      <c r="F2314" s="206"/>
      <c r="G2314" s="206"/>
      <c r="H2314" s="206"/>
      <c r="I2314" s="206"/>
      <c r="J2314" s="206"/>
    </row>
    <row r="2315" spans="2:10">
      <c r="B2315" s="206"/>
      <c r="C2315" s="206"/>
      <c r="D2315" s="206"/>
      <c r="E2315" s="206"/>
      <c r="F2315" s="206"/>
      <c r="G2315" s="206"/>
      <c r="H2315" s="206"/>
      <c r="I2315" s="206"/>
      <c r="J2315" s="206"/>
    </row>
    <row r="2316" spans="2:10">
      <c r="B2316" s="206"/>
      <c r="C2316" s="206"/>
      <c r="D2316" s="206"/>
      <c r="E2316" s="206"/>
      <c r="F2316" s="206"/>
      <c r="G2316" s="206"/>
      <c r="H2316" s="206"/>
      <c r="I2316" s="206"/>
      <c r="J2316" s="206"/>
    </row>
    <row r="2317" spans="2:10">
      <c r="B2317" s="206"/>
      <c r="C2317" s="206"/>
      <c r="D2317" s="206"/>
      <c r="E2317" s="206"/>
      <c r="F2317" s="206"/>
      <c r="G2317" s="206"/>
      <c r="H2317" s="206"/>
      <c r="I2317" s="206"/>
      <c r="J2317" s="206"/>
    </row>
    <row r="2318" spans="2:10">
      <c r="B2318" s="206"/>
      <c r="C2318" s="206"/>
      <c r="D2318" s="206"/>
      <c r="E2318" s="206"/>
      <c r="F2318" s="206"/>
      <c r="G2318" s="206"/>
      <c r="H2318" s="206"/>
      <c r="I2318" s="206"/>
      <c r="J2318" s="206"/>
    </row>
    <row r="2319" spans="2:10">
      <c r="B2319" s="206"/>
      <c r="C2319" s="206"/>
      <c r="D2319" s="206"/>
      <c r="E2319" s="206"/>
      <c r="F2319" s="206"/>
      <c r="G2319" s="206"/>
      <c r="H2319" s="206"/>
      <c r="I2319" s="206"/>
      <c r="J2319" s="206"/>
    </row>
    <row r="2320" spans="2:10">
      <c r="B2320" s="206"/>
      <c r="C2320" s="206"/>
      <c r="D2320" s="206"/>
      <c r="E2320" s="206"/>
      <c r="F2320" s="206"/>
      <c r="G2320" s="206"/>
      <c r="H2320" s="206"/>
      <c r="I2320" s="206"/>
      <c r="J2320" s="206"/>
    </row>
    <row r="2321" spans="2:10">
      <c r="B2321" s="206"/>
      <c r="C2321" s="206"/>
      <c r="D2321" s="206"/>
      <c r="E2321" s="206"/>
      <c r="F2321" s="206"/>
      <c r="G2321" s="206"/>
      <c r="H2321" s="206"/>
      <c r="I2321" s="206"/>
      <c r="J2321" s="206"/>
    </row>
    <row r="2322" spans="2:10">
      <c r="B2322" s="206"/>
      <c r="C2322" s="206"/>
      <c r="D2322" s="206"/>
      <c r="E2322" s="206"/>
      <c r="F2322" s="206"/>
      <c r="G2322" s="206"/>
      <c r="H2322" s="206"/>
      <c r="I2322" s="206"/>
      <c r="J2322" s="206"/>
    </row>
    <row r="2323" spans="2:10">
      <c r="B2323" s="206"/>
      <c r="C2323" s="206"/>
      <c r="D2323" s="206"/>
      <c r="E2323" s="206"/>
      <c r="F2323" s="206"/>
      <c r="G2323" s="206"/>
      <c r="H2323" s="206"/>
      <c r="I2323" s="206"/>
      <c r="J2323" s="206"/>
    </row>
    <row r="2324" spans="2:10">
      <c r="B2324" s="206"/>
      <c r="C2324" s="206"/>
      <c r="D2324" s="206"/>
      <c r="E2324" s="206"/>
      <c r="F2324" s="206"/>
      <c r="G2324" s="206"/>
      <c r="H2324" s="206"/>
      <c r="I2324" s="206"/>
      <c r="J2324" s="206"/>
    </row>
    <row r="2325" spans="2:10">
      <c r="B2325" s="206"/>
      <c r="C2325" s="206"/>
      <c r="D2325" s="206"/>
      <c r="E2325" s="206"/>
      <c r="F2325" s="206"/>
      <c r="G2325" s="206"/>
      <c r="H2325" s="206"/>
      <c r="I2325" s="206"/>
      <c r="J2325" s="206"/>
    </row>
    <row r="2326" spans="2:10">
      <c r="B2326" s="206"/>
      <c r="C2326" s="206"/>
      <c r="D2326" s="206"/>
      <c r="E2326" s="206"/>
      <c r="F2326" s="206"/>
      <c r="G2326" s="206"/>
      <c r="H2326" s="206"/>
      <c r="I2326" s="206"/>
      <c r="J2326" s="206"/>
    </row>
    <row r="2327" spans="2:10">
      <c r="B2327" s="206"/>
      <c r="C2327" s="206"/>
      <c r="D2327" s="206"/>
      <c r="E2327" s="206"/>
      <c r="F2327" s="206"/>
      <c r="G2327" s="206"/>
      <c r="H2327" s="206"/>
      <c r="I2327" s="206"/>
      <c r="J2327" s="206"/>
    </row>
    <row r="2328" spans="2:10">
      <c r="B2328" s="206"/>
      <c r="C2328" s="206"/>
      <c r="D2328" s="206"/>
      <c r="E2328" s="206"/>
      <c r="F2328" s="206"/>
      <c r="G2328" s="206"/>
      <c r="H2328" s="206"/>
      <c r="I2328" s="206"/>
      <c r="J2328" s="206"/>
    </row>
    <row r="2329" spans="2:10">
      <c r="B2329" s="206"/>
      <c r="C2329" s="206"/>
      <c r="D2329" s="206"/>
      <c r="E2329" s="206"/>
      <c r="F2329" s="206"/>
      <c r="G2329" s="206"/>
      <c r="H2329" s="206"/>
      <c r="I2329" s="206"/>
      <c r="J2329" s="206"/>
    </row>
    <row r="2330" spans="2:10">
      <c r="B2330" s="206"/>
      <c r="C2330" s="206"/>
      <c r="D2330" s="206"/>
      <c r="E2330" s="206"/>
      <c r="F2330" s="206"/>
      <c r="G2330" s="206"/>
      <c r="H2330" s="206"/>
      <c r="I2330" s="206"/>
      <c r="J2330" s="206"/>
    </row>
    <row r="2331" spans="2:10">
      <c r="B2331" s="206"/>
      <c r="C2331" s="206"/>
      <c r="D2331" s="206"/>
      <c r="E2331" s="206"/>
      <c r="F2331" s="206"/>
      <c r="G2331" s="206"/>
      <c r="H2331" s="206"/>
      <c r="I2331" s="206"/>
      <c r="J2331" s="206"/>
    </row>
    <row r="2332" spans="2:10">
      <c r="B2332" s="206"/>
      <c r="C2332" s="206"/>
      <c r="D2332" s="206"/>
      <c r="E2332" s="206"/>
      <c r="F2332" s="206"/>
      <c r="G2332" s="206"/>
      <c r="H2332" s="206"/>
      <c r="I2332" s="206"/>
      <c r="J2332" s="206"/>
    </row>
    <row r="2333" spans="2:10">
      <c r="B2333" s="206"/>
      <c r="C2333" s="206"/>
      <c r="D2333" s="206"/>
      <c r="E2333" s="206"/>
      <c r="F2333" s="206"/>
      <c r="G2333" s="206"/>
      <c r="H2333" s="206"/>
      <c r="I2333" s="206"/>
      <c r="J2333" s="206"/>
    </row>
    <row r="2334" spans="2:10">
      <c r="B2334" s="206"/>
      <c r="C2334" s="206"/>
      <c r="D2334" s="206"/>
      <c r="E2334" s="206"/>
      <c r="F2334" s="206"/>
      <c r="G2334" s="206"/>
      <c r="H2334" s="206"/>
      <c r="I2334" s="206"/>
      <c r="J2334" s="206"/>
    </row>
    <row r="2335" spans="2:10">
      <c r="B2335" s="206"/>
      <c r="C2335" s="206"/>
      <c r="D2335" s="206"/>
      <c r="E2335" s="206"/>
      <c r="F2335" s="206"/>
      <c r="G2335" s="206"/>
      <c r="H2335" s="206"/>
      <c r="I2335" s="206"/>
      <c r="J2335" s="206"/>
    </row>
    <row r="2336" spans="2:10">
      <c r="B2336" s="206"/>
      <c r="C2336" s="206"/>
      <c r="D2336" s="206"/>
      <c r="E2336" s="206"/>
      <c r="F2336" s="206"/>
      <c r="G2336" s="206"/>
      <c r="H2336" s="206"/>
      <c r="I2336" s="206"/>
      <c r="J2336" s="206"/>
    </row>
    <row r="2337" spans="2:10">
      <c r="B2337" s="206"/>
      <c r="C2337" s="206"/>
      <c r="D2337" s="206"/>
      <c r="E2337" s="206"/>
      <c r="F2337" s="206"/>
      <c r="G2337" s="206"/>
      <c r="H2337" s="206"/>
      <c r="I2337" s="206"/>
      <c r="J2337" s="206"/>
    </row>
    <row r="2338" spans="2:10">
      <c r="B2338" s="206"/>
      <c r="C2338" s="206"/>
      <c r="D2338" s="206"/>
      <c r="E2338" s="206"/>
      <c r="F2338" s="206"/>
      <c r="G2338" s="206"/>
      <c r="H2338" s="206"/>
      <c r="I2338" s="206"/>
      <c r="J2338" s="206"/>
    </row>
    <row r="2339" spans="2:10">
      <c r="B2339" s="206"/>
      <c r="C2339" s="206"/>
      <c r="D2339" s="206"/>
      <c r="E2339" s="206"/>
      <c r="F2339" s="206"/>
      <c r="G2339" s="206"/>
      <c r="H2339" s="206"/>
      <c r="I2339" s="206"/>
      <c r="J2339" s="206"/>
    </row>
    <row r="2340" spans="2:10">
      <c r="B2340" s="206"/>
      <c r="C2340" s="206"/>
      <c r="D2340" s="206"/>
      <c r="E2340" s="206"/>
      <c r="F2340" s="206"/>
      <c r="G2340" s="206"/>
      <c r="H2340" s="206"/>
      <c r="I2340" s="206"/>
      <c r="J2340" s="206"/>
    </row>
    <row r="2341" spans="2:10">
      <c r="B2341" s="206"/>
      <c r="C2341" s="206"/>
      <c r="D2341" s="206"/>
      <c r="E2341" s="206"/>
      <c r="F2341" s="206"/>
      <c r="G2341" s="206"/>
      <c r="H2341" s="206"/>
      <c r="I2341" s="206"/>
      <c r="J2341" s="206"/>
    </row>
    <row r="2342" spans="2:10">
      <c r="B2342" s="206"/>
      <c r="C2342" s="206"/>
      <c r="D2342" s="206"/>
      <c r="E2342" s="206"/>
      <c r="F2342" s="206"/>
      <c r="G2342" s="206"/>
      <c r="H2342" s="206"/>
      <c r="I2342" s="206"/>
      <c r="J2342" s="206"/>
    </row>
    <row r="2343" spans="2:10">
      <c r="B2343" s="206"/>
      <c r="C2343" s="206"/>
      <c r="D2343" s="206"/>
      <c r="E2343" s="206"/>
      <c r="F2343" s="206"/>
      <c r="G2343" s="206"/>
      <c r="H2343" s="206"/>
      <c r="I2343" s="206"/>
      <c r="J2343" s="206"/>
    </row>
    <row r="2344" spans="2:10">
      <c r="B2344" s="206"/>
      <c r="C2344" s="206"/>
      <c r="D2344" s="206"/>
      <c r="E2344" s="206"/>
      <c r="F2344" s="206"/>
      <c r="G2344" s="206"/>
      <c r="H2344" s="206"/>
      <c r="I2344" s="206"/>
      <c r="J2344" s="206"/>
    </row>
    <row r="2345" spans="2:10">
      <c r="B2345" s="206"/>
      <c r="C2345" s="206"/>
      <c r="D2345" s="206"/>
      <c r="E2345" s="206"/>
      <c r="F2345" s="206"/>
      <c r="G2345" s="206"/>
      <c r="H2345" s="206"/>
      <c r="I2345" s="206"/>
      <c r="J2345" s="206"/>
    </row>
    <row r="2346" spans="2:10">
      <c r="B2346" s="206"/>
      <c r="C2346" s="206"/>
      <c r="D2346" s="206"/>
      <c r="E2346" s="206"/>
      <c r="F2346" s="206"/>
      <c r="G2346" s="206"/>
      <c r="H2346" s="206"/>
      <c r="I2346" s="206"/>
      <c r="J2346" s="206"/>
    </row>
    <row r="2347" spans="2:10">
      <c r="B2347" s="206"/>
      <c r="C2347" s="206"/>
      <c r="D2347" s="206"/>
      <c r="E2347" s="206"/>
      <c r="F2347" s="206"/>
      <c r="G2347" s="206"/>
      <c r="H2347" s="206"/>
      <c r="I2347" s="206"/>
      <c r="J2347" s="206"/>
    </row>
    <row r="2348" spans="2:10">
      <c r="B2348" s="206"/>
      <c r="C2348" s="206"/>
      <c r="D2348" s="206"/>
      <c r="E2348" s="206"/>
      <c r="F2348" s="206"/>
      <c r="G2348" s="206"/>
      <c r="H2348" s="206"/>
      <c r="I2348" s="206"/>
      <c r="J2348" s="206"/>
    </row>
    <row r="2349" spans="2:10">
      <c r="B2349" s="206"/>
      <c r="C2349" s="206"/>
      <c r="D2349" s="206"/>
      <c r="E2349" s="206"/>
      <c r="F2349" s="206"/>
      <c r="G2349" s="206"/>
      <c r="H2349" s="206"/>
      <c r="I2349" s="206"/>
      <c r="J2349" s="206"/>
    </row>
    <row r="2350" spans="2:10">
      <c r="B2350" s="206"/>
      <c r="C2350" s="206"/>
      <c r="D2350" s="206"/>
      <c r="E2350" s="206"/>
      <c r="F2350" s="206"/>
      <c r="G2350" s="206"/>
      <c r="H2350" s="206"/>
      <c r="I2350" s="206"/>
      <c r="J2350" s="206"/>
    </row>
    <row r="2351" spans="2:10">
      <c r="B2351" s="206"/>
      <c r="C2351" s="206"/>
      <c r="D2351" s="206"/>
      <c r="E2351" s="206"/>
      <c r="F2351" s="206"/>
      <c r="G2351" s="206"/>
      <c r="H2351" s="206"/>
      <c r="I2351" s="206"/>
      <c r="J2351" s="206"/>
    </row>
    <row r="2352" spans="2:10">
      <c r="B2352" s="206"/>
      <c r="C2352" s="206"/>
      <c r="D2352" s="206"/>
      <c r="E2352" s="206"/>
      <c r="F2352" s="206"/>
      <c r="G2352" s="206"/>
      <c r="H2352" s="206"/>
      <c r="I2352" s="206"/>
      <c r="J2352" s="206"/>
    </row>
    <row r="2353" spans="2:10">
      <c r="B2353" s="206"/>
      <c r="C2353" s="206"/>
      <c r="D2353" s="206"/>
      <c r="E2353" s="206"/>
      <c r="F2353" s="206"/>
      <c r="G2353" s="206"/>
      <c r="H2353" s="206"/>
      <c r="I2353" s="206"/>
      <c r="J2353" s="206"/>
    </row>
    <row r="2354" spans="2:10">
      <c r="B2354" s="206"/>
      <c r="C2354" s="206"/>
      <c r="D2354" s="206"/>
      <c r="E2354" s="206"/>
      <c r="F2354" s="206"/>
      <c r="G2354" s="206"/>
      <c r="H2354" s="206"/>
      <c r="I2354" s="206"/>
      <c r="J2354" s="206"/>
    </row>
    <row r="2355" spans="2:10">
      <c r="B2355" s="206"/>
      <c r="C2355" s="206"/>
      <c r="D2355" s="206"/>
      <c r="E2355" s="206"/>
      <c r="F2355" s="206"/>
      <c r="G2355" s="206"/>
      <c r="H2355" s="206"/>
      <c r="I2355" s="206"/>
      <c r="J2355" s="206"/>
    </row>
    <row r="2356" spans="2:10">
      <c r="B2356" s="206"/>
      <c r="C2356" s="206"/>
      <c r="D2356" s="206"/>
      <c r="E2356" s="206"/>
      <c r="F2356" s="206"/>
      <c r="G2356" s="206"/>
      <c r="H2356" s="206"/>
      <c r="I2356" s="206"/>
      <c r="J2356" s="206"/>
    </row>
    <row r="2357" spans="2:10">
      <c r="B2357" s="206"/>
      <c r="C2357" s="206"/>
      <c r="D2357" s="206"/>
      <c r="E2357" s="206"/>
      <c r="F2357" s="206"/>
      <c r="G2357" s="206"/>
      <c r="H2357" s="206"/>
      <c r="I2357" s="206"/>
      <c r="J2357" s="206"/>
    </row>
    <row r="2358" spans="2:10">
      <c r="B2358" s="206"/>
      <c r="C2358" s="206"/>
      <c r="D2358" s="206"/>
      <c r="E2358" s="206"/>
      <c r="F2358" s="206"/>
      <c r="G2358" s="206"/>
      <c r="H2358" s="206"/>
      <c r="I2358" s="206"/>
      <c r="J2358" s="206"/>
    </row>
    <row r="2359" spans="2:10">
      <c r="B2359" s="206"/>
      <c r="C2359" s="206"/>
      <c r="D2359" s="206"/>
      <c r="E2359" s="206"/>
      <c r="F2359" s="206"/>
      <c r="G2359" s="206"/>
      <c r="H2359" s="206"/>
      <c r="I2359" s="206"/>
      <c r="J2359" s="206"/>
    </row>
    <row r="2360" spans="2:10">
      <c r="B2360" s="206"/>
      <c r="C2360" s="206"/>
      <c r="D2360" s="206"/>
      <c r="E2360" s="206"/>
      <c r="F2360" s="206"/>
      <c r="G2360" s="206"/>
      <c r="H2360" s="206"/>
      <c r="I2360" s="206"/>
      <c r="J2360" s="206"/>
    </row>
    <row r="2361" spans="2:10">
      <c r="B2361" s="206"/>
      <c r="C2361" s="206"/>
      <c r="D2361" s="206"/>
      <c r="E2361" s="206"/>
      <c r="F2361" s="206"/>
      <c r="G2361" s="206"/>
      <c r="H2361" s="206"/>
      <c r="I2361" s="206"/>
      <c r="J2361" s="206"/>
    </row>
    <row r="2362" spans="2:10">
      <c r="B2362" s="206"/>
      <c r="C2362" s="206"/>
      <c r="D2362" s="206"/>
      <c r="E2362" s="206"/>
      <c r="F2362" s="206"/>
      <c r="G2362" s="206"/>
      <c r="H2362" s="206"/>
      <c r="I2362" s="206"/>
      <c r="J2362" s="206"/>
    </row>
    <row r="2363" spans="2:10">
      <c r="B2363" s="206"/>
      <c r="C2363" s="206"/>
      <c r="D2363" s="206"/>
      <c r="E2363" s="206"/>
      <c r="F2363" s="206"/>
      <c r="G2363" s="206"/>
      <c r="H2363" s="206"/>
      <c r="I2363" s="206"/>
      <c r="J2363" s="206"/>
    </row>
    <row r="2364" spans="2:10">
      <c r="B2364" s="206"/>
      <c r="C2364" s="206"/>
      <c r="D2364" s="206"/>
      <c r="E2364" s="206"/>
      <c r="F2364" s="206"/>
      <c r="G2364" s="206"/>
      <c r="H2364" s="206"/>
      <c r="I2364" s="206"/>
      <c r="J2364" s="206"/>
    </row>
    <row r="2365" spans="2:10">
      <c r="B2365" s="206"/>
      <c r="C2365" s="206"/>
      <c r="D2365" s="206"/>
      <c r="E2365" s="206"/>
      <c r="F2365" s="206"/>
      <c r="G2365" s="206"/>
      <c r="H2365" s="206"/>
      <c r="I2365" s="206"/>
      <c r="J2365" s="206"/>
    </row>
    <row r="2366" spans="2:10">
      <c r="B2366" s="206"/>
      <c r="C2366" s="206"/>
      <c r="D2366" s="206"/>
      <c r="E2366" s="206"/>
      <c r="F2366" s="206"/>
      <c r="G2366" s="206"/>
      <c r="H2366" s="206"/>
      <c r="I2366" s="206"/>
      <c r="J2366" s="206"/>
    </row>
    <row r="2367" spans="2:10">
      <c r="B2367" s="206"/>
      <c r="C2367" s="206"/>
      <c r="D2367" s="206"/>
      <c r="E2367" s="206"/>
      <c r="F2367" s="206"/>
      <c r="G2367" s="206"/>
      <c r="H2367" s="206"/>
      <c r="I2367" s="206"/>
      <c r="J2367" s="206"/>
    </row>
    <row r="2368" spans="2:10">
      <c r="B2368" s="206"/>
      <c r="C2368" s="206"/>
      <c r="D2368" s="206"/>
      <c r="E2368" s="206"/>
      <c r="F2368" s="206"/>
      <c r="G2368" s="206"/>
      <c r="H2368" s="206"/>
      <c r="I2368" s="206"/>
      <c r="J2368" s="206"/>
    </row>
    <row r="2369" spans="2:10">
      <c r="B2369" s="206"/>
      <c r="C2369" s="206"/>
      <c r="D2369" s="206"/>
      <c r="E2369" s="206"/>
      <c r="F2369" s="206"/>
      <c r="G2369" s="206"/>
      <c r="H2369" s="206"/>
      <c r="I2369" s="206"/>
      <c r="J2369" s="206"/>
    </row>
    <row r="2370" spans="2:10">
      <c r="B2370" s="206"/>
      <c r="C2370" s="206"/>
      <c r="D2370" s="206"/>
      <c r="E2370" s="206"/>
      <c r="F2370" s="206"/>
      <c r="G2370" s="206"/>
      <c r="H2370" s="206"/>
      <c r="I2370" s="206"/>
      <c r="J2370" s="206"/>
    </row>
    <row r="2371" spans="2:10">
      <c r="B2371" s="206"/>
      <c r="C2371" s="206"/>
      <c r="D2371" s="206"/>
      <c r="E2371" s="206"/>
      <c r="F2371" s="206"/>
      <c r="G2371" s="206"/>
      <c r="H2371" s="206"/>
      <c r="I2371" s="206"/>
      <c r="J2371" s="206"/>
    </row>
    <row r="2372" spans="2:10">
      <c r="B2372" s="206"/>
      <c r="C2372" s="206"/>
      <c r="D2372" s="206"/>
      <c r="E2372" s="206"/>
      <c r="F2372" s="206"/>
      <c r="G2372" s="206"/>
      <c r="H2372" s="206"/>
      <c r="I2372" s="206"/>
      <c r="J2372" s="206"/>
    </row>
    <row r="2373" spans="2:10">
      <c r="B2373" s="206"/>
      <c r="C2373" s="206"/>
      <c r="D2373" s="206"/>
      <c r="E2373" s="206"/>
      <c r="F2373" s="206"/>
      <c r="G2373" s="206"/>
      <c r="H2373" s="206"/>
      <c r="I2373" s="206"/>
      <c r="J2373" s="206"/>
    </row>
    <row r="2374" spans="2:10">
      <c r="B2374" s="206"/>
      <c r="C2374" s="206"/>
      <c r="D2374" s="206"/>
      <c r="E2374" s="206"/>
      <c r="F2374" s="206"/>
      <c r="G2374" s="206"/>
      <c r="H2374" s="206"/>
      <c r="I2374" s="206"/>
      <c r="J2374" s="206"/>
    </row>
    <row r="2375" spans="2:10">
      <c r="B2375" s="206"/>
      <c r="C2375" s="206"/>
      <c r="D2375" s="206"/>
      <c r="E2375" s="206"/>
      <c r="F2375" s="206"/>
      <c r="G2375" s="206"/>
      <c r="H2375" s="206"/>
      <c r="I2375" s="206"/>
      <c r="J2375" s="206"/>
    </row>
    <row r="2376" spans="2:10">
      <c r="B2376" s="206"/>
      <c r="C2376" s="206"/>
      <c r="D2376" s="206"/>
      <c r="E2376" s="206"/>
      <c r="F2376" s="206"/>
      <c r="G2376" s="206"/>
      <c r="H2376" s="206"/>
      <c r="I2376" s="206"/>
      <c r="J2376" s="206"/>
    </row>
    <row r="2377" spans="2:10">
      <c r="B2377" s="206"/>
      <c r="C2377" s="206"/>
      <c r="D2377" s="206"/>
      <c r="E2377" s="206"/>
      <c r="F2377" s="206"/>
      <c r="G2377" s="206"/>
      <c r="H2377" s="206"/>
      <c r="I2377" s="206"/>
      <c r="J2377" s="206"/>
    </row>
    <row r="2378" spans="2:10">
      <c r="B2378" s="206"/>
      <c r="C2378" s="206"/>
      <c r="D2378" s="206"/>
      <c r="E2378" s="206"/>
      <c r="F2378" s="206"/>
      <c r="G2378" s="206"/>
      <c r="H2378" s="206"/>
      <c r="I2378" s="206"/>
      <c r="J2378" s="206"/>
    </row>
    <row r="2379" spans="2:10">
      <c r="B2379" s="206"/>
      <c r="C2379" s="206"/>
      <c r="D2379" s="206"/>
      <c r="E2379" s="206"/>
      <c r="F2379" s="206"/>
      <c r="G2379" s="206"/>
      <c r="H2379" s="206"/>
      <c r="I2379" s="206"/>
      <c r="J2379" s="206"/>
    </row>
    <row r="2380" spans="2:10">
      <c r="B2380" s="206"/>
      <c r="C2380" s="206"/>
      <c r="D2380" s="206"/>
      <c r="E2380" s="206"/>
      <c r="F2380" s="206"/>
      <c r="G2380" s="206"/>
      <c r="H2380" s="206"/>
      <c r="I2380" s="206"/>
      <c r="J2380" s="206"/>
    </row>
    <row r="2381" spans="2:10">
      <c r="B2381" s="206"/>
      <c r="C2381" s="206"/>
      <c r="D2381" s="206"/>
      <c r="E2381" s="206"/>
      <c r="F2381" s="206"/>
      <c r="G2381" s="206"/>
      <c r="H2381" s="206"/>
      <c r="I2381" s="206"/>
      <c r="J2381" s="206"/>
    </row>
    <row r="2382" spans="2:10">
      <c r="B2382" s="206"/>
      <c r="C2382" s="206"/>
      <c r="D2382" s="206"/>
      <c r="E2382" s="206"/>
      <c r="F2382" s="206"/>
      <c r="G2382" s="206"/>
      <c r="H2382" s="206"/>
      <c r="I2382" s="206"/>
      <c r="J2382" s="206"/>
    </row>
    <row r="2383" spans="2:10">
      <c r="B2383" s="206"/>
      <c r="C2383" s="206"/>
      <c r="D2383" s="206"/>
      <c r="E2383" s="206"/>
      <c r="F2383" s="206"/>
      <c r="G2383" s="206"/>
      <c r="H2383" s="206"/>
      <c r="I2383" s="206"/>
      <c r="J2383" s="206"/>
    </row>
    <row r="2384" spans="2:10">
      <c r="B2384" s="206"/>
      <c r="C2384" s="206"/>
      <c r="D2384" s="206"/>
      <c r="E2384" s="206"/>
      <c r="F2384" s="206"/>
      <c r="G2384" s="206"/>
      <c r="H2384" s="206"/>
      <c r="I2384" s="206"/>
      <c r="J2384" s="206"/>
    </row>
    <row r="2385" spans="2:10">
      <c r="B2385" s="206"/>
      <c r="C2385" s="206"/>
      <c r="D2385" s="206"/>
      <c r="E2385" s="206"/>
      <c r="F2385" s="206"/>
      <c r="G2385" s="206"/>
      <c r="H2385" s="206"/>
      <c r="I2385" s="206"/>
      <c r="J2385" s="206"/>
    </row>
    <row r="2386" spans="2:10">
      <c r="B2386" s="206"/>
      <c r="C2386" s="206"/>
      <c r="D2386" s="206"/>
      <c r="E2386" s="206"/>
      <c r="F2386" s="206"/>
      <c r="G2386" s="206"/>
      <c r="H2386" s="206"/>
      <c r="I2386" s="206"/>
      <c r="J2386" s="206"/>
    </row>
    <row r="2387" spans="2:10">
      <c r="B2387" s="206"/>
      <c r="C2387" s="206"/>
      <c r="D2387" s="206"/>
      <c r="E2387" s="206"/>
      <c r="F2387" s="206"/>
      <c r="G2387" s="206"/>
      <c r="H2387" s="206"/>
      <c r="I2387" s="206"/>
      <c r="J2387" s="206"/>
    </row>
    <row r="2388" spans="2:10">
      <c r="B2388" s="206"/>
      <c r="C2388" s="206"/>
      <c r="D2388" s="206"/>
      <c r="E2388" s="206"/>
      <c r="F2388" s="206"/>
      <c r="G2388" s="206"/>
      <c r="H2388" s="206"/>
      <c r="I2388" s="206"/>
      <c r="J2388" s="206"/>
    </row>
    <row r="2389" spans="2:10">
      <c r="B2389" s="206"/>
      <c r="C2389" s="206"/>
      <c r="D2389" s="206"/>
      <c r="E2389" s="206"/>
      <c r="F2389" s="206"/>
      <c r="G2389" s="206"/>
      <c r="H2389" s="206"/>
      <c r="I2389" s="206"/>
      <c r="J2389" s="206"/>
    </row>
    <row r="2390" spans="2:10">
      <c r="B2390" s="206"/>
      <c r="C2390" s="206"/>
      <c r="D2390" s="206"/>
      <c r="E2390" s="206"/>
      <c r="F2390" s="206"/>
      <c r="G2390" s="206"/>
      <c r="H2390" s="206"/>
      <c r="I2390" s="206"/>
      <c r="J2390" s="206"/>
    </row>
    <row r="2391" spans="2:10">
      <c r="B2391" s="206"/>
      <c r="C2391" s="206"/>
      <c r="D2391" s="206"/>
      <c r="E2391" s="206"/>
      <c r="F2391" s="206"/>
      <c r="G2391" s="206"/>
      <c r="H2391" s="206"/>
      <c r="I2391" s="206"/>
      <c r="J2391" s="206"/>
    </row>
    <row r="2392" spans="2:10">
      <c r="B2392" s="206"/>
      <c r="C2392" s="206"/>
      <c r="D2392" s="206"/>
      <c r="E2392" s="206"/>
      <c r="F2392" s="206"/>
      <c r="G2392" s="206"/>
      <c r="H2392" s="206"/>
      <c r="I2392" s="206"/>
      <c r="J2392" s="206"/>
    </row>
    <row r="2393" spans="2:10">
      <c r="B2393" s="206"/>
      <c r="C2393" s="206"/>
      <c r="D2393" s="206"/>
      <c r="E2393" s="206"/>
      <c r="F2393" s="206"/>
      <c r="G2393" s="206"/>
      <c r="H2393" s="206"/>
      <c r="I2393" s="206"/>
      <c r="J2393" s="206"/>
    </row>
    <row r="2394" spans="2:10">
      <c r="B2394" s="206"/>
      <c r="C2394" s="206"/>
      <c r="D2394" s="206"/>
      <c r="E2394" s="206"/>
      <c r="F2394" s="206"/>
      <c r="G2394" s="206"/>
      <c r="H2394" s="206"/>
      <c r="I2394" s="206"/>
      <c r="J2394" s="206"/>
    </row>
    <row r="2395" spans="2:10">
      <c r="B2395" s="206"/>
      <c r="C2395" s="206"/>
      <c r="D2395" s="206"/>
      <c r="E2395" s="206"/>
      <c r="F2395" s="206"/>
      <c r="G2395" s="206"/>
      <c r="H2395" s="206"/>
      <c r="I2395" s="206"/>
      <c r="J2395" s="206"/>
    </row>
    <row r="2396" spans="2:10">
      <c r="B2396" s="206"/>
      <c r="C2396" s="206"/>
      <c r="D2396" s="206"/>
      <c r="E2396" s="206"/>
      <c r="F2396" s="206"/>
      <c r="G2396" s="206"/>
      <c r="H2396" s="206"/>
      <c r="I2396" s="206"/>
      <c r="J2396" s="206"/>
    </row>
    <row r="2397" spans="2:10">
      <c r="B2397" s="206"/>
      <c r="C2397" s="206"/>
      <c r="D2397" s="206"/>
      <c r="E2397" s="206"/>
      <c r="F2397" s="206"/>
      <c r="G2397" s="206"/>
      <c r="H2397" s="206"/>
      <c r="I2397" s="206"/>
      <c r="J2397" s="206"/>
    </row>
    <row r="2398" spans="2:10">
      <c r="B2398" s="206"/>
      <c r="C2398" s="206"/>
      <c r="D2398" s="206"/>
      <c r="E2398" s="206"/>
      <c r="F2398" s="206"/>
      <c r="G2398" s="206"/>
      <c r="H2398" s="206"/>
      <c r="I2398" s="206"/>
      <c r="J2398" s="206"/>
    </row>
    <row r="2399" spans="2:10">
      <c r="B2399" s="206"/>
      <c r="C2399" s="206"/>
      <c r="D2399" s="206"/>
      <c r="E2399" s="206"/>
      <c r="F2399" s="206"/>
      <c r="G2399" s="206"/>
      <c r="H2399" s="206"/>
      <c r="I2399" s="206"/>
      <c r="J2399" s="206"/>
    </row>
    <row r="2400" spans="2:10">
      <c r="B2400" s="206"/>
      <c r="C2400" s="206"/>
      <c r="D2400" s="206"/>
      <c r="E2400" s="206"/>
      <c r="F2400" s="206"/>
      <c r="G2400" s="206"/>
      <c r="H2400" s="206"/>
      <c r="I2400" s="206"/>
      <c r="J2400" s="206"/>
    </row>
    <row r="2401" spans="2:10">
      <c r="B2401" s="206"/>
      <c r="C2401" s="206"/>
      <c r="D2401" s="206"/>
      <c r="E2401" s="206"/>
      <c r="F2401" s="206"/>
      <c r="G2401" s="206"/>
      <c r="H2401" s="206"/>
      <c r="I2401" s="206"/>
      <c r="J2401" s="206"/>
    </row>
    <row r="2402" spans="2:10">
      <c r="B2402" s="206"/>
      <c r="C2402" s="206"/>
      <c r="D2402" s="206"/>
      <c r="E2402" s="206"/>
      <c r="F2402" s="206"/>
      <c r="G2402" s="206"/>
      <c r="H2402" s="206"/>
      <c r="I2402" s="206"/>
      <c r="J2402" s="206"/>
    </row>
    <row r="2403" spans="2:10">
      <c r="B2403" s="206"/>
      <c r="C2403" s="206"/>
      <c r="D2403" s="206"/>
      <c r="E2403" s="206"/>
      <c r="F2403" s="206"/>
      <c r="G2403" s="206"/>
      <c r="H2403" s="206"/>
      <c r="I2403" s="206"/>
      <c r="J2403" s="206"/>
    </row>
    <row r="2404" spans="2:10">
      <c r="B2404" s="206"/>
      <c r="C2404" s="206"/>
      <c r="D2404" s="206"/>
      <c r="E2404" s="206"/>
      <c r="F2404" s="206"/>
      <c r="G2404" s="206"/>
      <c r="H2404" s="206"/>
      <c r="I2404" s="206"/>
      <c r="J2404" s="206"/>
    </row>
    <row r="2405" spans="2:10">
      <c r="B2405" s="206"/>
      <c r="C2405" s="206"/>
      <c r="D2405" s="206"/>
      <c r="E2405" s="206"/>
      <c r="F2405" s="206"/>
      <c r="G2405" s="206"/>
      <c r="H2405" s="206"/>
      <c r="I2405" s="206"/>
      <c r="J2405" s="206"/>
    </row>
    <row r="2406" spans="2:10">
      <c r="B2406" s="206"/>
      <c r="C2406" s="206"/>
      <c r="D2406" s="206"/>
      <c r="E2406" s="206"/>
      <c r="F2406" s="206"/>
      <c r="G2406" s="206"/>
      <c r="H2406" s="206"/>
      <c r="I2406" s="206"/>
      <c r="J2406" s="206"/>
    </row>
    <row r="2407" spans="2:10">
      <c r="B2407" s="206"/>
      <c r="C2407" s="206"/>
      <c r="D2407" s="206"/>
      <c r="E2407" s="206"/>
      <c r="F2407" s="206"/>
      <c r="G2407" s="206"/>
      <c r="H2407" s="206"/>
      <c r="I2407" s="206"/>
      <c r="J2407" s="206"/>
    </row>
    <row r="2408" spans="2:10">
      <c r="B2408" s="206"/>
      <c r="C2408" s="206"/>
      <c r="D2408" s="206"/>
      <c r="E2408" s="206"/>
      <c r="F2408" s="206"/>
      <c r="G2408" s="206"/>
      <c r="H2408" s="206"/>
      <c r="I2408" s="206"/>
      <c r="J2408" s="206"/>
    </row>
    <row r="2409" spans="2:10">
      <c r="B2409" s="206"/>
      <c r="C2409" s="206"/>
      <c r="D2409" s="206"/>
      <c r="E2409" s="206"/>
      <c r="F2409" s="206"/>
      <c r="G2409" s="206"/>
      <c r="H2409" s="206"/>
      <c r="I2409" s="206"/>
      <c r="J2409" s="206"/>
    </row>
    <row r="2410" spans="2:10">
      <c r="B2410" s="206"/>
      <c r="C2410" s="206"/>
      <c r="D2410" s="206"/>
      <c r="E2410" s="206"/>
      <c r="F2410" s="206"/>
      <c r="G2410" s="206"/>
      <c r="H2410" s="206"/>
      <c r="I2410" s="206"/>
      <c r="J2410" s="206"/>
    </row>
    <row r="2411" spans="2:10">
      <c r="B2411" s="206"/>
      <c r="C2411" s="206"/>
      <c r="D2411" s="206"/>
      <c r="E2411" s="206"/>
      <c r="F2411" s="206"/>
      <c r="G2411" s="206"/>
      <c r="H2411" s="206"/>
      <c r="I2411" s="206"/>
      <c r="J2411" s="206"/>
    </row>
    <row r="2412" spans="2:10">
      <c r="B2412" s="206"/>
      <c r="C2412" s="206"/>
      <c r="D2412" s="206"/>
      <c r="E2412" s="206"/>
      <c r="F2412" s="206"/>
      <c r="G2412" s="206"/>
      <c r="H2412" s="206"/>
      <c r="I2412" s="206"/>
      <c r="J2412" s="206"/>
    </row>
    <row r="2413" spans="2:10">
      <c r="B2413" s="206"/>
      <c r="C2413" s="206"/>
      <c r="D2413" s="206"/>
      <c r="E2413" s="206"/>
      <c r="F2413" s="206"/>
      <c r="G2413" s="206"/>
      <c r="H2413" s="206"/>
      <c r="I2413" s="206"/>
      <c r="J2413" s="206"/>
    </row>
    <row r="2414" spans="2:10">
      <c r="B2414" s="206"/>
      <c r="C2414" s="206"/>
      <c r="D2414" s="206"/>
      <c r="E2414" s="206"/>
      <c r="F2414" s="206"/>
      <c r="G2414" s="206"/>
      <c r="H2414" s="206"/>
      <c r="I2414" s="206"/>
      <c r="J2414" s="206"/>
    </row>
    <row r="2415" spans="2:10">
      <c r="B2415" s="206"/>
      <c r="C2415" s="206"/>
      <c r="D2415" s="206"/>
      <c r="E2415" s="206"/>
      <c r="F2415" s="206"/>
      <c r="G2415" s="206"/>
      <c r="H2415" s="206"/>
      <c r="I2415" s="206"/>
      <c r="J2415" s="206"/>
    </row>
    <row r="2416" spans="2:10">
      <c r="B2416" s="206"/>
      <c r="C2416" s="206"/>
      <c r="D2416" s="206"/>
      <c r="E2416" s="206"/>
      <c r="F2416" s="206"/>
      <c r="G2416" s="206"/>
      <c r="H2416" s="206"/>
      <c r="I2416" s="206"/>
      <c r="J2416" s="206"/>
    </row>
    <row r="2417" spans="2:10">
      <c r="B2417" s="206"/>
      <c r="C2417" s="206"/>
      <c r="D2417" s="206"/>
      <c r="E2417" s="206"/>
      <c r="F2417" s="206"/>
      <c r="G2417" s="206"/>
      <c r="H2417" s="206"/>
      <c r="I2417" s="206"/>
      <c r="J2417" s="206"/>
    </row>
    <row r="2418" spans="2:10">
      <c r="B2418" s="206"/>
      <c r="C2418" s="206"/>
      <c r="D2418" s="206"/>
      <c r="E2418" s="206"/>
      <c r="F2418" s="206"/>
      <c r="G2418" s="206"/>
      <c r="H2418" s="206"/>
      <c r="I2418" s="206"/>
      <c r="J2418" s="206"/>
    </row>
    <row r="2419" spans="2:10">
      <c r="B2419" s="206"/>
      <c r="C2419" s="206"/>
      <c r="D2419" s="206"/>
      <c r="E2419" s="206"/>
      <c r="F2419" s="206"/>
      <c r="G2419" s="206"/>
      <c r="H2419" s="206"/>
      <c r="I2419" s="206"/>
      <c r="J2419" s="206"/>
    </row>
    <row r="2420" spans="2:10">
      <c r="B2420" s="206"/>
      <c r="C2420" s="206"/>
      <c r="D2420" s="206"/>
      <c r="E2420" s="206"/>
      <c r="F2420" s="206"/>
      <c r="G2420" s="206"/>
      <c r="H2420" s="206"/>
      <c r="I2420" s="206"/>
      <c r="J2420" s="206"/>
    </row>
    <row r="2421" spans="2:10">
      <c r="B2421" s="206"/>
      <c r="C2421" s="206"/>
      <c r="D2421" s="206"/>
      <c r="E2421" s="206"/>
      <c r="F2421" s="206"/>
      <c r="G2421" s="206"/>
      <c r="H2421" s="206"/>
      <c r="I2421" s="206"/>
      <c r="J2421" s="206"/>
    </row>
    <row r="2422" spans="2:10">
      <c r="B2422" s="206"/>
      <c r="C2422" s="206"/>
      <c r="D2422" s="206"/>
      <c r="E2422" s="206"/>
      <c r="F2422" s="206"/>
      <c r="G2422" s="206"/>
      <c r="H2422" s="206"/>
      <c r="I2422" s="206"/>
      <c r="J2422" s="206"/>
    </row>
    <row r="2423" spans="2:10">
      <c r="B2423" s="206"/>
      <c r="C2423" s="206"/>
      <c r="D2423" s="206"/>
      <c r="E2423" s="206"/>
      <c r="F2423" s="206"/>
      <c r="G2423" s="206"/>
      <c r="H2423" s="206"/>
      <c r="I2423" s="206"/>
      <c r="J2423" s="206"/>
    </row>
    <row r="2424" spans="2:10">
      <c r="B2424" s="206"/>
      <c r="C2424" s="206"/>
      <c r="D2424" s="206"/>
      <c r="E2424" s="206"/>
      <c r="F2424" s="206"/>
      <c r="G2424" s="206"/>
      <c r="H2424" s="206"/>
      <c r="I2424" s="206"/>
      <c r="J2424" s="206"/>
    </row>
    <row r="2425" spans="2:10">
      <c r="B2425" s="206"/>
      <c r="C2425" s="206"/>
      <c r="D2425" s="206"/>
      <c r="E2425" s="206"/>
      <c r="F2425" s="206"/>
      <c r="G2425" s="206"/>
      <c r="H2425" s="206"/>
      <c r="I2425" s="206"/>
      <c r="J2425" s="206"/>
    </row>
    <row r="2426" spans="2:10">
      <c r="B2426" s="206"/>
      <c r="C2426" s="206"/>
      <c r="D2426" s="206"/>
      <c r="E2426" s="206"/>
      <c r="F2426" s="206"/>
      <c r="G2426" s="206"/>
      <c r="H2426" s="206"/>
      <c r="I2426" s="206"/>
      <c r="J2426" s="206"/>
    </row>
    <row r="2427" spans="2:10">
      <c r="B2427" s="206"/>
      <c r="C2427" s="206"/>
      <c r="D2427" s="206"/>
      <c r="E2427" s="206"/>
      <c r="F2427" s="206"/>
      <c r="G2427" s="206"/>
      <c r="H2427" s="206"/>
      <c r="I2427" s="206"/>
      <c r="J2427" s="206"/>
    </row>
    <row r="2428" spans="2:10">
      <c r="B2428" s="206"/>
      <c r="C2428" s="206"/>
      <c r="D2428" s="206"/>
      <c r="E2428" s="206"/>
      <c r="F2428" s="206"/>
      <c r="G2428" s="206"/>
      <c r="H2428" s="206"/>
      <c r="I2428" s="206"/>
      <c r="J2428" s="206"/>
    </row>
    <row r="2429" spans="2:10">
      <c r="B2429" s="206"/>
      <c r="C2429" s="206"/>
      <c r="D2429" s="206"/>
      <c r="E2429" s="206"/>
      <c r="F2429" s="206"/>
      <c r="G2429" s="206"/>
      <c r="H2429" s="206"/>
      <c r="I2429" s="206"/>
      <c r="J2429" s="206"/>
    </row>
    <row r="2430" spans="2:10">
      <c r="B2430" s="206"/>
      <c r="C2430" s="206"/>
      <c r="D2430" s="206"/>
      <c r="E2430" s="206"/>
      <c r="F2430" s="206"/>
      <c r="G2430" s="206"/>
      <c r="H2430" s="206"/>
      <c r="I2430" s="206"/>
      <c r="J2430" s="206"/>
    </row>
    <row r="2431" spans="2:10">
      <c r="B2431" s="206"/>
      <c r="C2431" s="206"/>
      <c r="D2431" s="206"/>
      <c r="E2431" s="206"/>
      <c r="F2431" s="206"/>
      <c r="G2431" s="206"/>
      <c r="H2431" s="206"/>
      <c r="I2431" s="206"/>
      <c r="J2431" s="206"/>
    </row>
    <row r="2432" spans="2:10">
      <c r="B2432" s="206"/>
      <c r="C2432" s="206"/>
      <c r="D2432" s="206"/>
      <c r="E2432" s="206"/>
      <c r="F2432" s="206"/>
      <c r="G2432" s="206"/>
      <c r="H2432" s="206"/>
      <c r="I2432" s="206"/>
      <c r="J2432" s="206"/>
    </row>
    <row r="2433" spans="2:10">
      <c r="B2433" s="206"/>
      <c r="C2433" s="206"/>
      <c r="D2433" s="206"/>
      <c r="E2433" s="206"/>
      <c r="F2433" s="206"/>
      <c r="G2433" s="206"/>
      <c r="H2433" s="206"/>
      <c r="I2433" s="206"/>
      <c r="J2433" s="206"/>
    </row>
    <row r="2434" spans="2:10">
      <c r="B2434" s="206"/>
      <c r="C2434" s="206"/>
      <c r="D2434" s="206"/>
      <c r="E2434" s="206"/>
      <c r="F2434" s="206"/>
      <c r="G2434" s="206"/>
      <c r="H2434" s="206"/>
      <c r="I2434" s="206"/>
      <c r="J2434" s="206"/>
    </row>
    <row r="2435" spans="2:10">
      <c r="B2435" s="206"/>
      <c r="C2435" s="206"/>
      <c r="D2435" s="206"/>
      <c r="E2435" s="206"/>
      <c r="F2435" s="206"/>
      <c r="G2435" s="206"/>
      <c r="H2435" s="206"/>
      <c r="I2435" s="206"/>
      <c r="J2435" s="206"/>
    </row>
    <row r="2436" spans="2:10">
      <c r="B2436" s="206"/>
      <c r="C2436" s="206"/>
      <c r="D2436" s="206"/>
      <c r="E2436" s="206"/>
      <c r="F2436" s="206"/>
      <c r="G2436" s="206"/>
      <c r="H2436" s="206"/>
      <c r="I2436" s="206"/>
      <c r="J2436" s="206"/>
    </row>
    <row r="2437" spans="2:10">
      <c r="B2437" s="206"/>
      <c r="C2437" s="206"/>
      <c r="D2437" s="206"/>
      <c r="E2437" s="206"/>
      <c r="F2437" s="206"/>
      <c r="G2437" s="206"/>
      <c r="H2437" s="206"/>
      <c r="I2437" s="206"/>
      <c r="J2437" s="206"/>
    </row>
    <row r="2438" spans="2:10">
      <c r="B2438" s="206"/>
      <c r="C2438" s="206"/>
      <c r="D2438" s="206"/>
      <c r="E2438" s="206"/>
      <c r="F2438" s="206"/>
      <c r="G2438" s="206"/>
      <c r="H2438" s="206"/>
      <c r="I2438" s="206"/>
      <c r="J2438" s="206"/>
    </row>
    <row r="2439" spans="2:10">
      <c r="B2439" s="206"/>
      <c r="C2439" s="206"/>
      <c r="D2439" s="206"/>
      <c r="E2439" s="206"/>
      <c r="F2439" s="206"/>
      <c r="G2439" s="206"/>
      <c r="H2439" s="206"/>
      <c r="I2439" s="206"/>
      <c r="J2439" s="206"/>
    </row>
    <row r="2440" spans="2:10">
      <c r="B2440" s="206"/>
      <c r="C2440" s="206"/>
      <c r="D2440" s="206"/>
      <c r="E2440" s="206"/>
      <c r="F2440" s="206"/>
      <c r="G2440" s="206"/>
      <c r="H2440" s="206"/>
      <c r="I2440" s="206"/>
      <c r="J2440" s="206"/>
    </row>
    <row r="2441" spans="2:10">
      <c r="B2441" s="206"/>
      <c r="C2441" s="206"/>
      <c r="D2441" s="206"/>
      <c r="E2441" s="206"/>
      <c r="F2441" s="206"/>
      <c r="G2441" s="206"/>
      <c r="H2441" s="206"/>
      <c r="I2441" s="206"/>
      <c r="J2441" s="206"/>
    </row>
    <row r="2442" spans="2:10">
      <c r="B2442" s="206"/>
      <c r="C2442" s="206"/>
      <c r="D2442" s="206"/>
      <c r="E2442" s="206"/>
      <c r="F2442" s="206"/>
      <c r="G2442" s="206"/>
      <c r="H2442" s="206"/>
      <c r="I2442" s="206"/>
      <c r="J2442" s="206"/>
    </row>
    <row r="2443" spans="2:10">
      <c r="B2443" s="206"/>
      <c r="C2443" s="206"/>
      <c r="D2443" s="206"/>
      <c r="E2443" s="206"/>
      <c r="F2443" s="206"/>
      <c r="G2443" s="206"/>
      <c r="H2443" s="206"/>
      <c r="I2443" s="206"/>
      <c r="J2443" s="206"/>
    </row>
    <row r="2444" spans="2:10">
      <c r="B2444" s="206"/>
      <c r="C2444" s="206"/>
      <c r="D2444" s="206"/>
      <c r="E2444" s="206"/>
      <c r="F2444" s="206"/>
      <c r="G2444" s="206"/>
      <c r="H2444" s="206"/>
      <c r="I2444" s="206"/>
      <c r="J2444" s="206"/>
    </row>
    <row r="2445" spans="2:10">
      <c r="B2445" s="206"/>
      <c r="C2445" s="206"/>
      <c r="D2445" s="206"/>
      <c r="E2445" s="206"/>
      <c r="F2445" s="206"/>
      <c r="G2445" s="206"/>
      <c r="H2445" s="206"/>
      <c r="I2445" s="206"/>
      <c r="J2445" s="206"/>
    </row>
    <row r="2446" spans="2:10">
      <c r="B2446" s="206"/>
      <c r="C2446" s="206"/>
      <c r="D2446" s="206"/>
      <c r="E2446" s="206"/>
      <c r="F2446" s="206"/>
      <c r="G2446" s="206"/>
      <c r="H2446" s="206"/>
      <c r="I2446" s="206"/>
      <c r="J2446" s="206"/>
    </row>
    <row r="2447" spans="2:10">
      <c r="B2447" s="206"/>
      <c r="C2447" s="206"/>
      <c r="D2447" s="206"/>
      <c r="E2447" s="206"/>
      <c r="F2447" s="206"/>
      <c r="G2447" s="206"/>
      <c r="H2447" s="206"/>
      <c r="I2447" s="206"/>
      <c r="J2447" s="206"/>
    </row>
    <row r="2448" spans="2:10">
      <c r="B2448" s="206"/>
      <c r="C2448" s="206"/>
      <c r="D2448" s="206"/>
      <c r="E2448" s="206"/>
      <c r="F2448" s="206"/>
      <c r="G2448" s="206"/>
      <c r="H2448" s="206"/>
      <c r="I2448" s="206"/>
      <c r="J2448" s="206"/>
    </row>
    <row r="2449" spans="2:10">
      <c r="B2449" s="206"/>
      <c r="C2449" s="206"/>
      <c r="D2449" s="206"/>
      <c r="E2449" s="206"/>
      <c r="F2449" s="206"/>
      <c r="G2449" s="206"/>
      <c r="H2449" s="206"/>
      <c r="I2449" s="206"/>
      <c r="J2449" s="206"/>
    </row>
    <row r="2450" spans="2:10">
      <c r="B2450" s="206"/>
      <c r="C2450" s="206"/>
      <c r="D2450" s="206"/>
      <c r="E2450" s="206"/>
      <c r="F2450" s="206"/>
      <c r="G2450" s="206"/>
      <c r="H2450" s="206"/>
      <c r="I2450" s="206"/>
      <c r="J2450" s="206"/>
    </row>
    <row r="2451" spans="2:10">
      <c r="B2451" s="206"/>
      <c r="C2451" s="206"/>
      <c r="D2451" s="206"/>
      <c r="E2451" s="206"/>
      <c r="F2451" s="206"/>
      <c r="G2451" s="206"/>
      <c r="H2451" s="206"/>
      <c r="I2451" s="206"/>
      <c r="J2451" s="206"/>
    </row>
    <row r="2452" spans="2:10">
      <c r="B2452" s="206"/>
      <c r="C2452" s="206"/>
      <c r="D2452" s="206"/>
      <c r="E2452" s="206"/>
      <c r="F2452" s="206"/>
      <c r="G2452" s="206"/>
      <c r="H2452" s="206"/>
      <c r="I2452" s="206"/>
      <c r="J2452" s="206"/>
    </row>
    <row r="2453" spans="2:10">
      <c r="B2453" s="206"/>
      <c r="C2453" s="206"/>
      <c r="D2453" s="206"/>
      <c r="E2453" s="206"/>
      <c r="F2453" s="206"/>
      <c r="G2453" s="206"/>
      <c r="H2453" s="206"/>
      <c r="I2453" s="206"/>
      <c r="J2453" s="206"/>
    </row>
    <row r="2454" spans="2:10">
      <c r="B2454" s="206"/>
      <c r="C2454" s="206"/>
      <c r="D2454" s="206"/>
      <c r="E2454" s="206"/>
      <c r="F2454" s="206"/>
      <c r="G2454" s="206"/>
      <c r="H2454" s="206"/>
      <c r="I2454" s="206"/>
      <c r="J2454" s="206"/>
    </row>
    <row r="2455" spans="2:10">
      <c r="B2455" s="206"/>
      <c r="C2455" s="206"/>
      <c r="D2455" s="206"/>
      <c r="E2455" s="206"/>
      <c r="F2455" s="206"/>
      <c r="G2455" s="206"/>
      <c r="H2455" s="206"/>
      <c r="I2455" s="206"/>
      <c r="J2455" s="206"/>
    </row>
    <row r="2456" spans="2:10">
      <c r="B2456" s="206"/>
      <c r="C2456" s="206"/>
      <c r="D2456" s="206"/>
      <c r="E2456" s="206"/>
      <c r="F2456" s="206"/>
      <c r="G2456" s="206"/>
      <c r="H2456" s="206"/>
      <c r="I2456" s="206"/>
      <c r="J2456" s="206"/>
    </row>
    <row r="2457" spans="2:10">
      <c r="B2457" s="206"/>
      <c r="C2457" s="206"/>
      <c r="D2457" s="206"/>
      <c r="E2457" s="206"/>
      <c r="F2457" s="206"/>
      <c r="G2457" s="206"/>
      <c r="H2457" s="206"/>
      <c r="I2457" s="206"/>
      <c r="J2457" s="206"/>
    </row>
    <row r="2458" spans="2:10">
      <c r="B2458" s="206"/>
      <c r="C2458" s="206"/>
      <c r="D2458" s="206"/>
      <c r="E2458" s="206"/>
      <c r="F2458" s="206"/>
      <c r="G2458" s="206"/>
      <c r="H2458" s="206"/>
      <c r="I2458" s="206"/>
      <c r="J2458" s="206"/>
    </row>
    <row r="2459" spans="2:10">
      <c r="B2459" s="206"/>
      <c r="C2459" s="206"/>
      <c r="D2459" s="206"/>
      <c r="E2459" s="206"/>
      <c r="F2459" s="206"/>
      <c r="G2459" s="206"/>
      <c r="H2459" s="206"/>
      <c r="I2459" s="206"/>
      <c r="J2459" s="206"/>
    </row>
    <row r="2460" spans="2:10">
      <c r="B2460" s="206"/>
      <c r="C2460" s="206"/>
      <c r="D2460" s="206"/>
      <c r="E2460" s="206"/>
      <c r="F2460" s="206"/>
      <c r="G2460" s="206"/>
      <c r="H2460" s="206"/>
      <c r="I2460" s="206"/>
      <c r="J2460" s="206"/>
    </row>
    <row r="2461" spans="2:10">
      <c r="B2461" s="206"/>
      <c r="C2461" s="206"/>
      <c r="D2461" s="206"/>
      <c r="E2461" s="206"/>
      <c r="F2461" s="206"/>
      <c r="G2461" s="206"/>
      <c r="H2461" s="206"/>
      <c r="I2461" s="206"/>
      <c r="J2461" s="206"/>
    </row>
    <row r="2462" spans="2:10">
      <c r="B2462" s="206"/>
      <c r="C2462" s="206"/>
      <c r="D2462" s="206"/>
      <c r="E2462" s="206"/>
      <c r="F2462" s="206"/>
      <c r="G2462" s="206"/>
      <c r="H2462" s="206"/>
      <c r="I2462" s="206"/>
      <c r="J2462" s="206"/>
    </row>
    <row r="2463" spans="2:10">
      <c r="B2463" s="206"/>
      <c r="C2463" s="206"/>
      <c r="D2463" s="206"/>
      <c r="E2463" s="206"/>
      <c r="F2463" s="206"/>
      <c r="G2463" s="206"/>
      <c r="H2463" s="206"/>
      <c r="I2463" s="206"/>
      <c r="J2463" s="206"/>
    </row>
    <row r="2464" spans="2:10">
      <c r="B2464" s="206"/>
      <c r="C2464" s="206"/>
      <c r="D2464" s="206"/>
      <c r="E2464" s="206"/>
      <c r="F2464" s="206"/>
      <c r="G2464" s="206"/>
      <c r="H2464" s="206"/>
      <c r="I2464" s="206"/>
      <c r="J2464" s="206"/>
    </row>
    <row r="2465" spans="2:10">
      <c r="B2465" s="206"/>
      <c r="C2465" s="206"/>
      <c r="D2465" s="206"/>
      <c r="E2465" s="206"/>
      <c r="F2465" s="206"/>
      <c r="G2465" s="206"/>
      <c r="H2465" s="206"/>
      <c r="I2465" s="206"/>
      <c r="J2465" s="206"/>
    </row>
    <row r="2466" spans="2:10">
      <c r="B2466" s="206"/>
      <c r="C2466" s="206"/>
      <c r="D2466" s="206"/>
      <c r="E2466" s="206"/>
      <c r="F2466" s="206"/>
      <c r="G2466" s="206"/>
      <c r="H2466" s="206"/>
      <c r="I2466" s="206"/>
      <c r="J2466" s="206"/>
    </row>
    <row r="2467" spans="2:10">
      <c r="B2467" s="206"/>
      <c r="C2467" s="206"/>
      <c r="D2467" s="206"/>
      <c r="E2467" s="206"/>
      <c r="F2467" s="206"/>
      <c r="G2467" s="206"/>
      <c r="H2467" s="206"/>
      <c r="I2467" s="206"/>
      <c r="J2467" s="206"/>
    </row>
    <row r="2468" spans="2:10">
      <c r="B2468" s="206"/>
      <c r="C2468" s="206"/>
      <c r="D2468" s="206"/>
      <c r="E2468" s="206"/>
      <c r="F2468" s="206"/>
      <c r="G2468" s="206"/>
      <c r="H2468" s="206"/>
      <c r="I2468" s="206"/>
      <c r="J2468" s="206"/>
    </row>
    <row r="2469" spans="2:10">
      <c r="B2469" s="206"/>
      <c r="C2469" s="206"/>
      <c r="D2469" s="206"/>
      <c r="E2469" s="206"/>
      <c r="F2469" s="206"/>
      <c r="G2469" s="206"/>
      <c r="H2469" s="206"/>
      <c r="I2469" s="206"/>
      <c r="J2469" s="206"/>
    </row>
    <row r="2470" spans="2:10">
      <c r="B2470" s="206"/>
      <c r="C2470" s="206"/>
      <c r="D2470" s="206"/>
      <c r="E2470" s="206"/>
      <c r="F2470" s="206"/>
      <c r="G2470" s="206"/>
      <c r="H2470" s="206"/>
      <c r="I2470" s="206"/>
      <c r="J2470" s="206"/>
    </row>
    <row r="2471" spans="2:10">
      <c r="B2471" s="206"/>
      <c r="C2471" s="206"/>
      <c r="D2471" s="206"/>
      <c r="E2471" s="206"/>
      <c r="F2471" s="206"/>
      <c r="G2471" s="206"/>
      <c r="H2471" s="206"/>
      <c r="I2471" s="206"/>
      <c r="J2471" s="206"/>
    </row>
    <row r="2472" spans="2:10">
      <c r="B2472" s="206"/>
      <c r="C2472" s="206"/>
      <c r="D2472" s="206"/>
      <c r="E2472" s="206"/>
      <c r="F2472" s="206"/>
      <c r="G2472" s="206"/>
      <c r="H2472" s="206"/>
      <c r="I2472" s="206"/>
      <c r="J2472" s="206"/>
    </row>
    <row r="2473" spans="2:10">
      <c r="B2473" s="206"/>
      <c r="C2473" s="206"/>
      <c r="D2473" s="206"/>
      <c r="E2473" s="206"/>
      <c r="F2473" s="206"/>
      <c r="G2473" s="206"/>
      <c r="H2473" s="206"/>
      <c r="I2473" s="206"/>
      <c r="J2473" s="206"/>
    </row>
    <row r="2474" spans="2:10">
      <c r="B2474" s="206"/>
      <c r="C2474" s="206"/>
      <c r="D2474" s="206"/>
      <c r="E2474" s="206"/>
      <c r="F2474" s="206"/>
      <c r="G2474" s="206"/>
      <c r="H2474" s="206"/>
      <c r="I2474" s="206"/>
      <c r="J2474" s="206"/>
    </row>
    <row r="2475" spans="2:10">
      <c r="B2475" s="206"/>
      <c r="C2475" s="206"/>
      <c r="D2475" s="206"/>
      <c r="E2475" s="206"/>
      <c r="F2475" s="206"/>
      <c r="G2475" s="206"/>
      <c r="H2475" s="206"/>
      <c r="I2475" s="206"/>
      <c r="J2475" s="206"/>
    </row>
    <row r="2476" spans="2:10">
      <c r="B2476" s="206"/>
      <c r="C2476" s="206"/>
      <c r="D2476" s="206"/>
      <c r="E2476" s="206"/>
      <c r="F2476" s="206"/>
      <c r="G2476" s="206"/>
      <c r="H2476" s="206"/>
      <c r="I2476" s="206"/>
      <c r="J2476" s="206"/>
    </row>
    <row r="2477" spans="2:10">
      <c r="B2477" s="206"/>
      <c r="C2477" s="206"/>
      <c r="D2477" s="206"/>
      <c r="E2477" s="206"/>
      <c r="F2477" s="206"/>
      <c r="G2477" s="206"/>
      <c r="H2477" s="206"/>
      <c r="I2477" s="206"/>
      <c r="J2477" s="206"/>
    </row>
    <row r="2478" spans="2:10">
      <c r="B2478" s="206"/>
      <c r="C2478" s="206"/>
      <c r="D2478" s="206"/>
      <c r="E2478" s="206"/>
      <c r="F2478" s="206"/>
      <c r="G2478" s="206"/>
      <c r="H2478" s="206"/>
      <c r="I2478" s="206"/>
      <c r="J2478" s="206"/>
    </row>
    <row r="2479" spans="2:10">
      <c r="B2479" s="206"/>
      <c r="C2479" s="206"/>
      <c r="D2479" s="206"/>
      <c r="E2479" s="206"/>
      <c r="F2479" s="206"/>
      <c r="G2479" s="206"/>
      <c r="H2479" s="206"/>
      <c r="I2479" s="206"/>
      <c r="J2479" s="206"/>
    </row>
    <row r="2480" spans="2:10">
      <c r="B2480" s="206"/>
      <c r="C2480" s="206"/>
      <c r="D2480" s="206"/>
      <c r="E2480" s="206"/>
      <c r="F2480" s="206"/>
      <c r="G2480" s="206"/>
      <c r="H2480" s="206"/>
      <c r="I2480" s="206"/>
      <c r="J2480" s="206"/>
    </row>
    <row r="2481" spans="2:10">
      <c r="B2481" s="206"/>
      <c r="C2481" s="206"/>
      <c r="D2481" s="206"/>
      <c r="E2481" s="206"/>
      <c r="F2481" s="206"/>
      <c r="G2481" s="206"/>
      <c r="H2481" s="206"/>
      <c r="I2481" s="206"/>
      <c r="J2481" s="206"/>
    </row>
    <row r="2482" spans="2:10">
      <c r="B2482" s="206"/>
      <c r="C2482" s="206"/>
      <c r="D2482" s="206"/>
      <c r="E2482" s="206"/>
      <c r="F2482" s="206"/>
      <c r="G2482" s="206"/>
      <c r="H2482" s="206"/>
      <c r="I2482" s="206"/>
      <c r="J2482" s="206"/>
    </row>
    <row r="2483" spans="2:10">
      <c r="B2483" s="206"/>
      <c r="C2483" s="206"/>
      <c r="D2483" s="206"/>
      <c r="E2483" s="206"/>
      <c r="F2483" s="206"/>
      <c r="G2483" s="206"/>
      <c r="H2483" s="206"/>
      <c r="I2483" s="206"/>
      <c r="J2483" s="206"/>
    </row>
    <row r="2484" spans="2:10">
      <c r="B2484" s="206"/>
      <c r="C2484" s="206"/>
      <c r="D2484" s="206"/>
      <c r="E2484" s="206"/>
      <c r="F2484" s="206"/>
      <c r="G2484" s="206"/>
      <c r="H2484" s="206"/>
      <c r="I2484" s="206"/>
      <c r="J2484" s="206"/>
    </row>
    <row r="2485" spans="2:10">
      <c r="B2485" s="206"/>
      <c r="C2485" s="206"/>
      <c r="D2485" s="206"/>
      <c r="E2485" s="206"/>
      <c r="F2485" s="206"/>
      <c r="G2485" s="206"/>
      <c r="H2485" s="206"/>
      <c r="I2485" s="206"/>
      <c r="J2485" s="206"/>
    </row>
    <row r="2486" spans="2:10">
      <c r="B2486" s="206"/>
      <c r="C2486" s="206"/>
      <c r="D2486" s="206"/>
      <c r="E2486" s="206"/>
      <c r="F2486" s="206"/>
      <c r="G2486" s="206"/>
      <c r="H2486" s="206"/>
      <c r="I2486" s="206"/>
      <c r="J2486" s="206"/>
    </row>
    <row r="2487" spans="2:10">
      <c r="B2487" s="206"/>
      <c r="C2487" s="206"/>
      <c r="D2487" s="206"/>
      <c r="E2487" s="206"/>
      <c r="F2487" s="206"/>
      <c r="G2487" s="206"/>
      <c r="H2487" s="206"/>
      <c r="I2487" s="206"/>
      <c r="J2487" s="206"/>
    </row>
    <row r="2488" spans="2:10">
      <c r="B2488" s="206"/>
      <c r="C2488" s="206"/>
      <c r="D2488" s="206"/>
      <c r="E2488" s="206"/>
      <c r="F2488" s="206"/>
      <c r="G2488" s="206"/>
      <c r="H2488" s="206"/>
      <c r="I2488" s="206"/>
      <c r="J2488" s="206"/>
    </row>
    <row r="2489" spans="2:10">
      <c r="B2489" s="206"/>
      <c r="C2489" s="206"/>
      <c r="D2489" s="206"/>
      <c r="E2489" s="206"/>
      <c r="F2489" s="206"/>
      <c r="G2489" s="206"/>
      <c r="H2489" s="206"/>
      <c r="I2489" s="206"/>
      <c r="J2489" s="206"/>
    </row>
    <row r="2490" spans="2:10">
      <c r="B2490" s="206"/>
      <c r="C2490" s="206"/>
      <c r="D2490" s="206"/>
      <c r="E2490" s="206"/>
      <c r="F2490" s="206"/>
      <c r="G2490" s="206"/>
      <c r="H2490" s="206"/>
      <c r="I2490" s="206"/>
      <c r="J2490" s="206"/>
    </row>
    <row r="2491" spans="2:10">
      <c r="B2491" s="206"/>
      <c r="C2491" s="206"/>
      <c r="D2491" s="206"/>
      <c r="E2491" s="206"/>
      <c r="F2491" s="206"/>
      <c r="G2491" s="206"/>
      <c r="H2491" s="206"/>
      <c r="I2491" s="206"/>
      <c r="J2491" s="206"/>
    </row>
    <row r="2492" spans="2:10">
      <c r="B2492" s="206"/>
      <c r="C2492" s="206"/>
      <c r="D2492" s="206"/>
      <c r="E2492" s="206"/>
      <c r="F2492" s="206"/>
      <c r="G2492" s="206"/>
      <c r="H2492" s="206"/>
      <c r="I2492" s="206"/>
      <c r="J2492" s="206"/>
    </row>
    <row r="2493" spans="2:10">
      <c r="B2493" s="206"/>
      <c r="C2493" s="206"/>
      <c r="D2493" s="206"/>
      <c r="E2493" s="206"/>
      <c r="F2493" s="206"/>
      <c r="G2493" s="206"/>
      <c r="H2493" s="206"/>
      <c r="I2493" s="206"/>
      <c r="J2493" s="206"/>
    </row>
    <row r="2494" spans="2:10">
      <c r="B2494" s="206"/>
      <c r="C2494" s="206"/>
      <c r="D2494" s="206"/>
      <c r="E2494" s="206"/>
      <c r="F2494" s="206"/>
      <c r="G2494" s="206"/>
      <c r="H2494" s="206"/>
      <c r="I2494" s="206"/>
      <c r="J2494" s="206"/>
    </row>
    <row r="2495" spans="2:10">
      <c r="B2495" s="206"/>
      <c r="C2495" s="206"/>
      <c r="D2495" s="206"/>
      <c r="E2495" s="206"/>
      <c r="F2495" s="206"/>
      <c r="G2495" s="206"/>
      <c r="H2495" s="206"/>
      <c r="I2495" s="206"/>
      <c r="J2495" s="206"/>
    </row>
    <row r="2496" spans="2:10">
      <c r="B2496" s="206"/>
      <c r="C2496" s="206"/>
      <c r="D2496" s="206"/>
      <c r="E2496" s="206"/>
      <c r="F2496" s="206"/>
      <c r="G2496" s="206"/>
      <c r="H2496" s="206"/>
      <c r="I2496" s="206"/>
      <c r="J2496" s="206"/>
    </row>
    <row r="2497" spans="2:10">
      <c r="B2497" s="206"/>
      <c r="C2497" s="206"/>
      <c r="D2497" s="206"/>
      <c r="E2497" s="206"/>
      <c r="F2497" s="206"/>
      <c r="G2497" s="206"/>
      <c r="H2497" s="206"/>
      <c r="I2497" s="206"/>
      <c r="J2497" s="206"/>
    </row>
    <row r="2498" spans="2:10">
      <c r="B2498" s="206"/>
      <c r="C2498" s="206"/>
      <c r="D2498" s="206"/>
      <c r="E2498" s="206"/>
      <c r="F2498" s="206"/>
      <c r="G2498" s="206"/>
      <c r="H2498" s="206"/>
      <c r="I2498" s="206"/>
      <c r="J2498" s="206"/>
    </row>
    <row r="2499" spans="2:10">
      <c r="B2499" s="206"/>
      <c r="C2499" s="206"/>
      <c r="D2499" s="206"/>
      <c r="E2499" s="206"/>
      <c r="F2499" s="206"/>
      <c r="G2499" s="206"/>
      <c r="H2499" s="206"/>
      <c r="I2499" s="206"/>
      <c r="J2499" s="206"/>
    </row>
    <row r="2500" spans="2:10">
      <c r="B2500" s="206"/>
      <c r="C2500" s="206"/>
      <c r="D2500" s="206"/>
      <c r="E2500" s="206"/>
      <c r="F2500" s="206"/>
      <c r="G2500" s="206"/>
      <c r="H2500" s="206"/>
      <c r="I2500" s="206"/>
      <c r="J2500" s="206"/>
    </row>
    <row r="2501" spans="2:10">
      <c r="B2501" s="206"/>
      <c r="C2501" s="206"/>
      <c r="D2501" s="206"/>
      <c r="E2501" s="206"/>
      <c r="F2501" s="206"/>
      <c r="G2501" s="206"/>
      <c r="H2501" s="206"/>
      <c r="I2501" s="206"/>
      <c r="J2501" s="206"/>
    </row>
    <row r="2502" spans="2:10">
      <c r="B2502" s="206"/>
      <c r="C2502" s="206"/>
      <c r="D2502" s="206"/>
      <c r="E2502" s="206"/>
      <c r="F2502" s="206"/>
      <c r="G2502" s="206"/>
      <c r="H2502" s="206"/>
      <c r="I2502" s="206"/>
      <c r="J2502" s="206"/>
    </row>
    <row r="2503" spans="2:10">
      <c r="B2503" s="206"/>
      <c r="C2503" s="206"/>
      <c r="D2503" s="206"/>
      <c r="E2503" s="206"/>
      <c r="F2503" s="206"/>
      <c r="G2503" s="206"/>
      <c r="H2503" s="206"/>
      <c r="I2503" s="206"/>
      <c r="J2503" s="206"/>
    </row>
    <row r="2504" spans="2:10">
      <c r="B2504" s="206"/>
      <c r="C2504" s="206"/>
      <c r="D2504" s="206"/>
      <c r="E2504" s="206"/>
      <c r="F2504" s="206"/>
      <c r="G2504" s="206"/>
      <c r="H2504" s="206"/>
      <c r="I2504" s="206"/>
      <c r="J2504" s="206"/>
    </row>
    <row r="2505" spans="2:10">
      <c r="B2505" s="206"/>
      <c r="C2505" s="206"/>
      <c r="D2505" s="206"/>
      <c r="E2505" s="206"/>
      <c r="F2505" s="206"/>
      <c r="G2505" s="206"/>
      <c r="H2505" s="206"/>
      <c r="I2505" s="206"/>
      <c r="J2505" s="206"/>
    </row>
    <row r="2506" spans="2:10">
      <c r="B2506" s="206"/>
      <c r="C2506" s="206"/>
      <c r="D2506" s="206"/>
      <c r="E2506" s="206"/>
      <c r="F2506" s="206"/>
      <c r="G2506" s="206"/>
      <c r="H2506" s="206"/>
      <c r="I2506" s="206"/>
      <c r="J2506" s="206"/>
    </row>
    <row r="2507" spans="2:10">
      <c r="B2507" s="206"/>
      <c r="C2507" s="206"/>
      <c r="D2507" s="206"/>
      <c r="E2507" s="206"/>
      <c r="F2507" s="206"/>
      <c r="G2507" s="206"/>
      <c r="H2507" s="206"/>
      <c r="I2507" s="206"/>
      <c r="J2507" s="206"/>
    </row>
    <row r="2508" spans="2:10">
      <c r="B2508" s="206"/>
      <c r="C2508" s="206"/>
      <c r="D2508" s="206"/>
      <c r="E2508" s="206"/>
      <c r="F2508" s="206"/>
      <c r="G2508" s="206"/>
      <c r="H2508" s="206"/>
      <c r="I2508" s="206"/>
      <c r="J2508" s="206"/>
    </row>
    <row r="2509" spans="2:10">
      <c r="B2509" s="206"/>
      <c r="C2509" s="206"/>
      <c r="D2509" s="206"/>
      <c r="E2509" s="206"/>
      <c r="F2509" s="206"/>
      <c r="G2509" s="206"/>
      <c r="H2509" s="206"/>
      <c r="I2509" s="206"/>
      <c r="J2509" s="206"/>
    </row>
    <row r="2510" spans="2:10">
      <c r="B2510" s="206"/>
      <c r="C2510" s="206"/>
      <c r="D2510" s="206"/>
      <c r="E2510" s="206"/>
      <c r="F2510" s="206"/>
      <c r="G2510" s="206"/>
      <c r="H2510" s="206"/>
      <c r="I2510" s="206"/>
      <c r="J2510" s="206"/>
    </row>
    <row r="2511" spans="2:10">
      <c r="B2511" s="206"/>
      <c r="C2511" s="206"/>
      <c r="D2511" s="206"/>
      <c r="E2511" s="206"/>
      <c r="F2511" s="206"/>
      <c r="G2511" s="206"/>
      <c r="H2511" s="206"/>
      <c r="I2511" s="206"/>
      <c r="J2511" s="206"/>
    </row>
  </sheetData>
  <sheetProtection password="DE01" sheet="1" objects="1" scenarios="1"/>
  <mergeCells count="143">
    <mergeCell ref="B194:H194"/>
    <mergeCell ref="B197:H197"/>
    <mergeCell ref="B22:B24"/>
    <mergeCell ref="D22:D23"/>
    <mergeCell ref="B26:B28"/>
    <mergeCell ref="D26:D27"/>
    <mergeCell ref="B30:B32"/>
    <mergeCell ref="D30:D31"/>
    <mergeCell ref="B34:B36"/>
    <mergeCell ref="D34:D35"/>
    <mergeCell ref="B38:B40"/>
    <mergeCell ref="D38:D39"/>
    <mergeCell ref="B42:B44"/>
    <mergeCell ref="D42:D43"/>
    <mergeCell ref="B46:B48"/>
    <mergeCell ref="D46:D47"/>
    <mergeCell ref="B50:B52"/>
    <mergeCell ref="D50:D51"/>
    <mergeCell ref="B175:B177"/>
    <mergeCell ref="D175:D176"/>
    <mergeCell ref="B151:B153"/>
    <mergeCell ref="D151:D152"/>
    <mergeCell ref="B95:B97"/>
    <mergeCell ref="D95:D96"/>
    <mergeCell ref="B187:B189"/>
    <mergeCell ref="B163:B165"/>
    <mergeCell ref="D163:D164"/>
    <mergeCell ref="J163:J165"/>
    <mergeCell ref="B155:B157"/>
    <mergeCell ref="D155:D156"/>
    <mergeCell ref="J155:J157"/>
    <mergeCell ref="B159:B161"/>
    <mergeCell ref="D159:D160"/>
    <mergeCell ref="J159:J161"/>
    <mergeCell ref="B127:B129"/>
    <mergeCell ref="D127:D128"/>
    <mergeCell ref="J127:J129"/>
    <mergeCell ref="B131:B133"/>
    <mergeCell ref="D131:D132"/>
    <mergeCell ref="J131:J133"/>
    <mergeCell ref="J175:J177"/>
    <mergeCell ref="B179:B181"/>
    <mergeCell ref="D179:D180"/>
    <mergeCell ref="J179:J181"/>
    <mergeCell ref="C198:G198"/>
    <mergeCell ref="B135:B137"/>
    <mergeCell ref="D135:D136"/>
    <mergeCell ref="J135:J137"/>
    <mergeCell ref="B99:B101"/>
    <mergeCell ref="D99:D100"/>
    <mergeCell ref="J99:J101"/>
    <mergeCell ref="B103:B105"/>
    <mergeCell ref="D103:D104"/>
    <mergeCell ref="J103:J105"/>
    <mergeCell ref="B107:B109"/>
    <mergeCell ref="D107:D108"/>
    <mergeCell ref="J107:J109"/>
    <mergeCell ref="C195:G195"/>
    <mergeCell ref="C196:G196"/>
    <mergeCell ref="J111:J113"/>
    <mergeCell ref="B115:B117"/>
    <mergeCell ref="D115:D116"/>
    <mergeCell ref="J115:J117"/>
    <mergeCell ref="B119:B121"/>
    <mergeCell ref="D119:D120"/>
    <mergeCell ref="J119:J121"/>
    <mergeCell ref="B123:B125"/>
    <mergeCell ref="D123:D124"/>
    <mergeCell ref="J95:J97"/>
    <mergeCell ref="B143:B145"/>
    <mergeCell ref="D143:D144"/>
    <mergeCell ref="J143:J145"/>
    <mergeCell ref="B147:B149"/>
    <mergeCell ref="D147:D148"/>
    <mergeCell ref="J147:J149"/>
    <mergeCell ref="D187:D188"/>
    <mergeCell ref="B183:B185"/>
    <mergeCell ref="D183:D184"/>
    <mergeCell ref="J183:J185"/>
    <mergeCell ref="B171:B173"/>
    <mergeCell ref="D171:D172"/>
    <mergeCell ref="J171:J173"/>
    <mergeCell ref="B167:B169"/>
    <mergeCell ref="D167:D168"/>
    <mergeCell ref="J167:J169"/>
    <mergeCell ref="B111:B113"/>
    <mergeCell ref="D111:D112"/>
    <mergeCell ref="J123:J125"/>
    <mergeCell ref="J151:J153"/>
    <mergeCell ref="B139:B141"/>
    <mergeCell ref="D139:D140"/>
    <mergeCell ref="J139:J141"/>
    <mergeCell ref="B90:G90"/>
    <mergeCell ref="J22:J24"/>
    <mergeCell ref="J26:J28"/>
    <mergeCell ref="J30:J32"/>
    <mergeCell ref="J34:J36"/>
    <mergeCell ref="J38:J40"/>
    <mergeCell ref="J42:J44"/>
    <mergeCell ref="J46:J48"/>
    <mergeCell ref="J50:J52"/>
    <mergeCell ref="B54:B56"/>
    <mergeCell ref="D54:D55"/>
    <mergeCell ref="J54:J56"/>
    <mergeCell ref="B58:B60"/>
    <mergeCell ref="D58:D59"/>
    <mergeCell ref="J58:J60"/>
    <mergeCell ref="B62:B64"/>
    <mergeCell ref="J70:J72"/>
    <mergeCell ref="B82:B84"/>
    <mergeCell ref="B1:J1"/>
    <mergeCell ref="B7:H9"/>
    <mergeCell ref="J14:J16"/>
    <mergeCell ref="J18:J20"/>
    <mergeCell ref="J82:J84"/>
    <mergeCell ref="J86:J88"/>
    <mergeCell ref="J187:J189"/>
    <mergeCell ref="B191:G191"/>
    <mergeCell ref="C93:H93"/>
    <mergeCell ref="D82:D83"/>
    <mergeCell ref="B86:B88"/>
    <mergeCell ref="D86:D87"/>
    <mergeCell ref="B74:B76"/>
    <mergeCell ref="J74:J76"/>
    <mergeCell ref="B78:B80"/>
    <mergeCell ref="D78:D79"/>
    <mergeCell ref="J78:J80"/>
    <mergeCell ref="D62:D63"/>
    <mergeCell ref="J62:J64"/>
    <mergeCell ref="B66:B68"/>
    <mergeCell ref="D66:D67"/>
    <mergeCell ref="J66:J68"/>
    <mergeCell ref="B70:B72"/>
    <mergeCell ref="D70:D71"/>
    <mergeCell ref="B14:B16"/>
    <mergeCell ref="D14:D15"/>
    <mergeCell ref="B18:B20"/>
    <mergeCell ref="D18:D19"/>
    <mergeCell ref="C12:H12"/>
    <mergeCell ref="B4:H4"/>
    <mergeCell ref="C5:H5"/>
    <mergeCell ref="B6:H6"/>
    <mergeCell ref="D74:D75"/>
  </mergeCells>
  <pageMargins left="0.55118110236220474" right="0.55118110236220474" top="1.0236220472440944" bottom="0.55118110236220474" header="0" footer="0"/>
  <pageSetup paperSize="9" scale="52" orientation="landscape" r:id="rId1"/>
  <rowBreaks count="2" manualBreakCount="2">
    <brk id="81" min="1" max="9" man="1"/>
    <brk id="122" min="1"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2"/>
  <dimension ref="A1:F37"/>
  <sheetViews>
    <sheetView workbookViewId="0">
      <selection activeCell="E34" sqref="E34"/>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33203125" style="6" customWidth="1"/>
  </cols>
  <sheetData>
    <row r="1" spans="1:6" s="4" customFormat="1" ht="25.5" customHeight="1">
      <c r="A1" s="1" t="s">
        <v>273</v>
      </c>
      <c r="B1" s="2" t="s">
        <v>274</v>
      </c>
      <c r="C1" s="3" t="s">
        <v>275</v>
      </c>
      <c r="D1" s="3" t="s">
        <v>276</v>
      </c>
      <c r="E1" s="3" t="s">
        <v>278</v>
      </c>
      <c r="F1" s="3" t="s">
        <v>279</v>
      </c>
    </row>
    <row r="3" spans="1:6">
      <c r="A3" s="253" t="s">
        <v>396</v>
      </c>
      <c r="B3" s="254"/>
      <c r="C3" s="254"/>
      <c r="D3" s="254"/>
      <c r="E3" s="254"/>
      <c r="F3" s="254"/>
    </row>
    <row r="4" spans="1:6" ht="12.75" customHeight="1"/>
    <row r="5" spans="1:6" ht="12.75" customHeight="1">
      <c r="A5" s="36" t="s">
        <v>277</v>
      </c>
      <c r="B5" s="37" t="s">
        <v>1368</v>
      </c>
    </row>
    <row r="6" spans="1:6" ht="12.75" customHeight="1">
      <c r="B6" s="19" t="s">
        <v>38</v>
      </c>
    </row>
    <row r="7" spans="1:6" ht="25.5" customHeight="1">
      <c r="B7" s="22" t="s">
        <v>1369</v>
      </c>
    </row>
    <row r="8" spans="1:6" ht="51" customHeight="1">
      <c r="B8" s="22" t="s">
        <v>1367</v>
      </c>
    </row>
    <row r="9" spans="1:6" ht="51" customHeight="1">
      <c r="B9" s="22" t="s">
        <v>689</v>
      </c>
    </row>
    <row r="10" spans="1:6" ht="63.75" customHeight="1">
      <c r="B10" s="19" t="s">
        <v>332</v>
      </c>
    </row>
    <row r="11" spans="1:6" ht="38.25" customHeight="1">
      <c r="B11" s="22" t="s">
        <v>690</v>
      </c>
    </row>
    <row r="12" spans="1:6" ht="6" customHeight="1">
      <c r="B12" s="20"/>
    </row>
    <row r="13" spans="1:6" ht="12.75" customHeight="1">
      <c r="B13" s="5" t="s">
        <v>333</v>
      </c>
    </row>
    <row r="14" spans="1:6" ht="12.75" customHeight="1">
      <c r="B14" s="36" t="s">
        <v>334</v>
      </c>
    </row>
    <row r="15" spans="1:6" ht="12.75" customHeight="1">
      <c r="B15" s="5" t="s">
        <v>335</v>
      </c>
    </row>
    <row r="16" spans="1:6" ht="12.75" customHeight="1">
      <c r="B16" s="36" t="s">
        <v>336</v>
      </c>
    </row>
    <row r="17" spans="1:6" ht="6" customHeight="1"/>
    <row r="18" spans="1:6" ht="38.25" customHeight="1">
      <c r="B18" s="19" t="s">
        <v>691</v>
      </c>
    </row>
    <row r="19" spans="1:6" ht="6" customHeight="1"/>
    <row r="20" spans="1:6" ht="25.5" customHeight="1">
      <c r="B20" s="5" t="s">
        <v>337</v>
      </c>
      <c r="C20" s="7" t="s">
        <v>727</v>
      </c>
      <c r="D20" s="6">
        <v>1</v>
      </c>
      <c r="E20" s="8">
        <v>4000</v>
      </c>
      <c r="F20" s="6">
        <f>+D20*E20</f>
        <v>4000</v>
      </c>
    </row>
    <row r="21" spans="1:6" ht="12.75" customHeight="1"/>
    <row r="22" spans="1:6" ht="38.25" customHeight="1">
      <c r="A22" s="36" t="s">
        <v>280</v>
      </c>
      <c r="B22" s="37" t="s">
        <v>1926</v>
      </c>
    </row>
    <row r="23" spans="1:6" ht="51" customHeight="1">
      <c r="B23" s="19" t="s">
        <v>810</v>
      </c>
    </row>
    <row r="24" spans="1:6" ht="12.75" customHeight="1">
      <c r="B24" s="20" t="s">
        <v>182</v>
      </c>
    </row>
    <row r="25" spans="1:6" ht="12.75" customHeight="1">
      <c r="B25" s="20" t="s">
        <v>183</v>
      </c>
    </row>
    <row r="26" spans="1:6" ht="12.75" customHeight="1">
      <c r="B26" s="20" t="s">
        <v>1924</v>
      </c>
    </row>
    <row r="27" spans="1:6" ht="12.75" customHeight="1">
      <c r="B27" s="20" t="s">
        <v>813</v>
      </c>
    </row>
    <row r="28" spans="1:6" ht="12.75" customHeight="1">
      <c r="B28" s="22" t="s">
        <v>1925</v>
      </c>
    </row>
    <row r="29" spans="1:6" ht="38.25" customHeight="1">
      <c r="B29" s="19" t="s">
        <v>814</v>
      </c>
    </row>
    <row r="30" spans="1:6" ht="25.5" customHeight="1">
      <c r="B30" s="19" t="s">
        <v>811</v>
      </c>
    </row>
    <row r="31" spans="1:6" ht="38.25" customHeight="1">
      <c r="B31" s="19" t="s">
        <v>812</v>
      </c>
    </row>
    <row r="32" spans="1:6" ht="6" customHeight="1">
      <c r="B32" s="19"/>
    </row>
    <row r="33" spans="2:6" ht="25.5" customHeight="1">
      <c r="B33" s="5" t="s">
        <v>337</v>
      </c>
      <c r="C33" s="7" t="s">
        <v>727</v>
      </c>
      <c r="D33" s="6">
        <v>1</v>
      </c>
      <c r="E33" s="8">
        <v>2000</v>
      </c>
      <c r="F33" s="6">
        <f>+D33*E33</f>
        <v>2000</v>
      </c>
    </row>
    <row r="34" spans="2:6" ht="12.75" customHeight="1"/>
    <row r="35" spans="2:6" ht="12.75" customHeight="1"/>
    <row r="36" spans="2:6">
      <c r="B36" s="12"/>
      <c r="C36" s="9"/>
      <c r="D36" s="10"/>
      <c r="E36" s="11"/>
      <c r="F36" s="10"/>
    </row>
    <row r="37" spans="2:6">
      <c r="B37" s="250" t="s">
        <v>949</v>
      </c>
      <c r="C37" s="251"/>
      <c r="D37" s="251"/>
      <c r="E37" s="62"/>
      <c r="F37" s="62">
        <f>SUM(F18:F33)</f>
        <v>6000</v>
      </c>
    </row>
  </sheetData>
  <mergeCells count="2">
    <mergeCell ref="A3:F3"/>
    <mergeCell ref="B37:D3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A7:D30"/>
  <sheetViews>
    <sheetView topLeftCell="A5" workbookViewId="0">
      <selection activeCell="F30" sqref="F30"/>
    </sheetView>
  </sheetViews>
  <sheetFormatPr defaultRowHeight="13.2"/>
  <cols>
    <col min="2" max="2" width="53" customWidth="1"/>
    <col min="3" max="3" width="14.44140625" style="15" customWidth="1"/>
  </cols>
  <sheetData>
    <row r="7" spans="1:4">
      <c r="B7" s="13" t="s">
        <v>284</v>
      </c>
    </row>
    <row r="8" spans="1:4">
      <c r="B8" s="13"/>
    </row>
    <row r="10" spans="1:4">
      <c r="A10" s="17"/>
      <c r="B10" s="13" t="s">
        <v>1039</v>
      </c>
    </row>
    <row r="11" spans="1:4">
      <c r="A11" s="17"/>
      <c r="B11" s="18"/>
    </row>
    <row r="12" spans="1:4">
      <c r="B12" t="str">
        <f>'1_V_VODA'!A9</f>
        <v>1) Vanjski vodovod</v>
      </c>
      <c r="C12" s="16">
        <f>+'1_V_VODA'!F111:F111</f>
        <v>45025</v>
      </c>
      <c r="D12" s="25" t="s">
        <v>285</v>
      </c>
    </row>
    <row r="13" spans="1:4" hidden="1">
      <c r="C13" s="16"/>
      <c r="D13" s="26" t="s">
        <v>285</v>
      </c>
    </row>
    <row r="14" spans="1:4" ht="12" customHeight="1">
      <c r="D14" s="26"/>
    </row>
    <row r="15" spans="1:4">
      <c r="B15" t="str">
        <f>'2_V_Kanaliz'!A3</f>
        <v xml:space="preserve">2) Vanjska kanalizacija </v>
      </c>
      <c r="C15" s="16">
        <f>+'2_V_Kanaliz'!F87</f>
        <v>76525</v>
      </c>
      <c r="D15" s="25" t="s">
        <v>285</v>
      </c>
    </row>
    <row r="16" spans="1:4" ht="12" customHeight="1">
      <c r="D16" s="26"/>
    </row>
    <row r="17" spans="2:4">
      <c r="B17" t="str">
        <f>'3_voda_objekt'!A3</f>
        <v>3) Vodovodna instalacija u objektu</v>
      </c>
      <c r="C17" s="16">
        <f>+'3_voda_objekt'!F115</f>
        <v>49867</v>
      </c>
      <c r="D17" s="25" t="s">
        <v>285</v>
      </c>
    </row>
    <row r="18" spans="2:4" ht="12" customHeight="1">
      <c r="D18" s="26"/>
    </row>
    <row r="19" spans="2:4">
      <c r="B19" t="str">
        <f>'4_vert_kanal_objekt'!A3</f>
        <v>4) Vertikalna kanalizacija u objektu</v>
      </c>
      <c r="C19" s="16">
        <f>+'4_vert_kanal_objekt'!F73</f>
        <v>37698</v>
      </c>
      <c r="D19" s="25" t="s">
        <v>285</v>
      </c>
    </row>
    <row r="20" spans="2:4" ht="12" customHeight="1">
      <c r="D20" s="26"/>
    </row>
    <row r="21" spans="2:4">
      <c r="B21" t="str">
        <f>'5_horiz_kanal_objekt'!A3</f>
        <v>5) Horizontalna - temeljna kanalizacija u objektu</v>
      </c>
      <c r="C21" s="16">
        <f>+'5_horiz_kanal_objekt'!F44</f>
        <v>4492</v>
      </c>
      <c r="D21" s="25" t="s">
        <v>285</v>
      </c>
    </row>
    <row r="22" spans="2:4" ht="12" customHeight="1">
      <c r="D22" s="26"/>
    </row>
    <row r="23" spans="2:4">
      <c r="B23" t="str">
        <f>'6_sanitarije'!A3</f>
        <v>6) Sanitarni uređaji</v>
      </c>
      <c r="C23" s="16">
        <f>+'6_sanitarije'!F131</f>
        <v>75845</v>
      </c>
      <c r="D23" s="25" t="s">
        <v>285</v>
      </c>
    </row>
    <row r="24" spans="2:4" ht="6" customHeight="1">
      <c r="D24" s="26"/>
    </row>
    <row r="25" spans="2:4">
      <c r="C25" s="21"/>
      <c r="D25" s="26"/>
    </row>
    <row r="26" spans="2:4">
      <c r="B26" s="14"/>
      <c r="C26" s="16"/>
      <c r="D26" s="25"/>
    </row>
    <row r="27" spans="2:4">
      <c r="C27" s="21"/>
      <c r="D27" s="26"/>
    </row>
    <row r="28" spans="2:4">
      <c r="B28" s="41" t="s">
        <v>1040</v>
      </c>
      <c r="C28" s="42">
        <f>SUM(C12:C27)</f>
        <v>289452</v>
      </c>
      <c r="D28" s="43" t="s">
        <v>285</v>
      </c>
    </row>
    <row r="29" spans="2:4">
      <c r="B29" s="14"/>
      <c r="C29" s="16"/>
      <c r="D29" s="14"/>
    </row>
    <row r="30" spans="2:4">
      <c r="C30" s="21"/>
    </row>
  </sheetData>
  <phoneticPr fontId="0" type="noConversion"/>
  <pageMargins left="1.1417322834645669" right="0.35433070866141736" top="0.98425196850393704" bottom="0.98425196850393704" header="0.51181102362204722" footer="0.51181102362204722"/>
  <pageSetup paperSize="9" orientation="portrait" horizontalDpi="300" r:id="rId1"/>
  <headerFooter alignWithMargins="0">
    <oddHeader>&amp;L&amp;11&amp;U"LUGAL"d.o.o. Split, Zlodrina poljana 1 - tel/fax : 021/ 490-250</oddHeader>
    <oddFooter>&amp;L&amp;8Građevina: Rekonstrukcija građevine PP Sinj&amp;R&amp;8Troškovnik&amp;10&amp;8T.D. 412/03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1"/>
  <dimension ref="A1:G111"/>
  <sheetViews>
    <sheetView topLeftCell="A5" workbookViewId="0">
      <selection activeCell="G5"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ht="12.75" customHeight="1">
      <c r="B3" s="19" t="s">
        <v>1248</v>
      </c>
    </row>
    <row r="4" spans="1:7" ht="38.25" customHeight="1">
      <c r="B4" s="19" t="s">
        <v>1934</v>
      </c>
    </row>
    <row r="5" spans="1:7" ht="12.75" customHeight="1">
      <c r="B5" s="22" t="s">
        <v>1249</v>
      </c>
    </row>
    <row r="6" spans="1:7" ht="12.75" customHeight="1">
      <c r="B6" s="22" t="s">
        <v>1932</v>
      </c>
    </row>
    <row r="7" spans="1:7" ht="12.75" customHeight="1">
      <c r="B7" s="22" t="s">
        <v>1933</v>
      </c>
    </row>
    <row r="9" spans="1:7">
      <c r="A9" s="253" t="s">
        <v>959</v>
      </c>
      <c r="B9" s="254"/>
      <c r="C9" s="254"/>
      <c r="D9" s="254"/>
      <c r="E9" s="254"/>
      <c r="F9" s="254"/>
    </row>
    <row r="10" spans="1:7" ht="12.75" customHeight="1"/>
    <row r="11" spans="1:7" ht="25.5" customHeight="1">
      <c r="A11" s="36" t="s">
        <v>277</v>
      </c>
      <c r="B11" s="37" t="s">
        <v>1280</v>
      </c>
    </row>
    <row r="12" spans="1:7" ht="38.25" customHeight="1">
      <c r="B12" s="19" t="s">
        <v>1281</v>
      </c>
    </row>
    <row r="13" spans="1:7" ht="25.5" customHeight="1">
      <c r="B13" s="19" t="s">
        <v>1282</v>
      </c>
    </row>
    <row r="14" spans="1:7" ht="6" customHeight="1">
      <c r="B14" s="19"/>
    </row>
    <row r="15" spans="1:7" ht="12.75" customHeight="1">
      <c r="B15" s="19" t="s">
        <v>1283</v>
      </c>
    </row>
    <row r="16" spans="1:7" ht="6" customHeight="1">
      <c r="B16" s="19"/>
    </row>
    <row r="17" spans="1:7" ht="12.75" customHeight="1">
      <c r="B17" s="19" t="s">
        <v>1707</v>
      </c>
      <c r="C17" s="7" t="s">
        <v>289</v>
      </c>
      <c r="D17" s="6">
        <v>51</v>
      </c>
      <c r="E17" s="8">
        <v>110</v>
      </c>
      <c r="F17" s="6">
        <f>+D17*E17</f>
        <v>5610</v>
      </c>
      <c r="G17" s="106">
        <v>110</v>
      </c>
    </row>
    <row r="18" spans="1:7" ht="6" customHeight="1">
      <c r="B18" s="19"/>
      <c r="G18" s="106"/>
    </row>
    <row r="19" spans="1:7" ht="12.75" customHeight="1">
      <c r="B19" s="19" t="s">
        <v>491</v>
      </c>
      <c r="C19" s="7" t="s">
        <v>289</v>
      </c>
      <c r="D19" s="6">
        <v>10</v>
      </c>
      <c r="E19" s="8">
        <v>116</v>
      </c>
      <c r="F19" s="6">
        <f>+D19*E19</f>
        <v>1160</v>
      </c>
      <c r="G19" s="106">
        <v>116</v>
      </c>
    </row>
    <row r="20" spans="1:7" ht="6" customHeight="1">
      <c r="B20" s="19"/>
      <c r="G20" s="106"/>
    </row>
    <row r="21" spans="1:7" ht="12.75" customHeight="1">
      <c r="B21" s="19" t="s">
        <v>730</v>
      </c>
      <c r="C21" s="7" t="s">
        <v>289</v>
      </c>
      <c r="D21" s="6">
        <v>54</v>
      </c>
      <c r="E21" s="8">
        <v>125</v>
      </c>
      <c r="F21" s="6">
        <f>+D21*E21</f>
        <v>6750</v>
      </c>
      <c r="G21" s="106">
        <v>125</v>
      </c>
    </row>
    <row r="22" spans="1:7" ht="6" customHeight="1">
      <c r="B22" s="19"/>
      <c r="G22" s="106"/>
    </row>
    <row r="23" spans="1:7" ht="12.75" customHeight="1">
      <c r="B23" s="19" t="s">
        <v>1285</v>
      </c>
      <c r="C23" s="7" t="s">
        <v>289</v>
      </c>
      <c r="D23" s="6">
        <v>48.5</v>
      </c>
      <c r="E23" s="8">
        <v>230</v>
      </c>
      <c r="F23" s="6">
        <f>+D23*E23</f>
        <v>11155</v>
      </c>
      <c r="G23" s="106">
        <v>230</v>
      </c>
    </row>
    <row r="24" spans="1:7" ht="12.75" customHeight="1">
      <c r="B24" s="19"/>
      <c r="G24" s="106"/>
    </row>
    <row r="25" spans="1:7" ht="25.5" customHeight="1">
      <c r="A25" s="36" t="s">
        <v>280</v>
      </c>
      <c r="B25" s="37" t="s">
        <v>1286</v>
      </c>
      <c r="G25" s="106"/>
    </row>
    <row r="26" spans="1:7" ht="6" customHeight="1">
      <c r="B26" s="19"/>
      <c r="G26" s="106"/>
    </row>
    <row r="27" spans="1:7" ht="12.75" customHeight="1">
      <c r="B27" s="19" t="s">
        <v>1284</v>
      </c>
      <c r="C27" s="7" t="s">
        <v>292</v>
      </c>
      <c r="D27" s="6">
        <v>1</v>
      </c>
      <c r="E27" s="8">
        <v>160</v>
      </c>
      <c r="F27" s="6">
        <f>+D27*E27</f>
        <v>160</v>
      </c>
      <c r="G27" s="106">
        <v>160</v>
      </c>
    </row>
    <row r="28" spans="1:7" ht="6" customHeight="1">
      <c r="B28" s="19"/>
      <c r="G28" s="106"/>
    </row>
    <row r="29" spans="1:7" ht="12.75" customHeight="1">
      <c r="B29" s="19" t="s">
        <v>1285</v>
      </c>
      <c r="C29" s="7" t="s">
        <v>292</v>
      </c>
      <c r="D29" s="6">
        <v>1</v>
      </c>
      <c r="E29" s="8">
        <v>360</v>
      </c>
      <c r="F29" s="6">
        <f>+D29*E29</f>
        <v>360</v>
      </c>
      <c r="G29" s="106">
        <v>360</v>
      </c>
    </row>
    <row r="30" spans="1:7" ht="12.75" customHeight="1">
      <c r="B30" s="19"/>
      <c r="G30" s="106"/>
    </row>
    <row r="31" spans="1:7" ht="25.5" customHeight="1">
      <c r="A31" s="36" t="s">
        <v>290</v>
      </c>
      <c r="B31" s="37" t="s">
        <v>724</v>
      </c>
      <c r="G31" s="106"/>
    </row>
    <row r="32" spans="1:7" ht="12.75" customHeight="1">
      <c r="B32" s="19" t="s">
        <v>725</v>
      </c>
      <c r="G32" s="106"/>
    </row>
    <row r="33" spans="1:7" ht="6" customHeight="1">
      <c r="B33" s="19"/>
      <c r="G33" s="106"/>
    </row>
    <row r="34" spans="1:7" ht="12.75" customHeight="1">
      <c r="B34" s="19" t="s">
        <v>726</v>
      </c>
      <c r="C34" s="7" t="s">
        <v>727</v>
      </c>
      <c r="D34" s="6">
        <v>1</v>
      </c>
      <c r="F34" s="6" t="s">
        <v>1840</v>
      </c>
      <c r="G34" s="106"/>
    </row>
    <row r="35" spans="1:7" ht="12.75" customHeight="1">
      <c r="B35" s="19"/>
      <c r="G35" s="106"/>
    </row>
    <row r="36" spans="1:7" ht="12.75" customHeight="1">
      <c r="A36" s="36" t="s">
        <v>291</v>
      </c>
      <c r="B36" s="37" t="s">
        <v>728</v>
      </c>
      <c r="G36" s="106"/>
    </row>
    <row r="37" spans="1:7" ht="6" customHeight="1">
      <c r="B37" s="22"/>
      <c r="G37" s="106"/>
    </row>
    <row r="38" spans="1:7" ht="12.75" customHeight="1">
      <c r="B38" s="19" t="s">
        <v>729</v>
      </c>
      <c r="C38" s="7" t="s">
        <v>292</v>
      </c>
      <c r="D38" s="6">
        <v>1</v>
      </c>
      <c r="E38" s="8">
        <v>400</v>
      </c>
      <c r="F38" s="6">
        <f>+D38*E38</f>
        <v>400</v>
      </c>
      <c r="G38" s="106">
        <v>400</v>
      </c>
    </row>
    <row r="39" spans="1:7" ht="6" customHeight="1">
      <c r="A39" s="39"/>
      <c r="B39" s="40"/>
      <c r="G39" s="106"/>
    </row>
    <row r="40" spans="1:7" ht="12.75" customHeight="1">
      <c r="B40" s="19" t="s">
        <v>730</v>
      </c>
      <c r="C40" s="7" t="s">
        <v>292</v>
      </c>
      <c r="D40" s="6">
        <v>1</v>
      </c>
      <c r="E40" s="8">
        <v>210</v>
      </c>
      <c r="F40" s="6">
        <f>+D40*E40</f>
        <v>210</v>
      </c>
      <c r="G40" s="106">
        <v>210</v>
      </c>
    </row>
    <row r="41" spans="1:7" ht="12.75" customHeight="1">
      <c r="B41" s="19"/>
      <c r="G41" s="106"/>
    </row>
    <row r="42" spans="1:7" ht="25.5" customHeight="1">
      <c r="A42" s="36" t="s">
        <v>293</v>
      </c>
      <c r="B42" s="37" t="s">
        <v>731</v>
      </c>
      <c r="G42" s="106"/>
    </row>
    <row r="43" spans="1:7" ht="6" customHeight="1">
      <c r="B43" s="19"/>
      <c r="G43" s="106"/>
    </row>
    <row r="44" spans="1:7" ht="12.75" customHeight="1">
      <c r="B44" s="19" t="s">
        <v>729</v>
      </c>
      <c r="C44" s="7" t="s">
        <v>727</v>
      </c>
      <c r="D44" s="6">
        <v>1</v>
      </c>
      <c r="F44" s="6" t="s">
        <v>1840</v>
      </c>
      <c r="G44" s="106"/>
    </row>
    <row r="45" spans="1:7" ht="6" customHeight="1">
      <c r="B45" s="19"/>
      <c r="G45" s="106"/>
    </row>
    <row r="46" spans="1:7" ht="12.75" customHeight="1">
      <c r="B46" s="19" t="s">
        <v>730</v>
      </c>
      <c r="C46" s="7" t="s">
        <v>727</v>
      </c>
      <c r="D46" s="6">
        <v>1</v>
      </c>
      <c r="F46" s="6" t="s">
        <v>1840</v>
      </c>
      <c r="G46" s="106"/>
    </row>
    <row r="47" spans="1:7" ht="12.75" customHeight="1">
      <c r="A47" s="39"/>
      <c r="B47" s="40"/>
      <c r="G47" s="106"/>
    </row>
    <row r="48" spans="1:7" ht="25.5" customHeight="1">
      <c r="A48" s="36" t="s">
        <v>1421</v>
      </c>
      <c r="B48" s="37" t="s">
        <v>238</v>
      </c>
      <c r="G48" s="106"/>
    </row>
    <row r="49" spans="1:7" ht="12.75" customHeight="1">
      <c r="A49" s="39"/>
      <c r="B49" s="40" t="s">
        <v>716</v>
      </c>
      <c r="G49" s="106"/>
    </row>
    <row r="50" spans="1:7" ht="12.75" customHeight="1">
      <c r="A50" s="39"/>
      <c r="B50" s="38" t="s">
        <v>853</v>
      </c>
      <c r="G50" s="106"/>
    </row>
    <row r="51" spans="1:7" ht="12.75" customHeight="1">
      <c r="A51" s="39"/>
      <c r="B51" s="38" t="s">
        <v>255</v>
      </c>
      <c r="G51" s="106"/>
    </row>
    <row r="52" spans="1:7" ht="12.75" customHeight="1">
      <c r="A52" s="39"/>
      <c r="B52" s="38" t="s">
        <v>852</v>
      </c>
      <c r="G52" s="106"/>
    </row>
    <row r="53" spans="1:7" ht="12.75" customHeight="1">
      <c r="A53" s="39"/>
      <c r="B53" s="38" t="s">
        <v>717</v>
      </c>
      <c r="G53" s="106"/>
    </row>
    <row r="54" spans="1:7" ht="12.75" customHeight="1">
      <c r="A54" s="39"/>
      <c r="B54" s="38" t="s">
        <v>254</v>
      </c>
      <c r="G54" s="106"/>
    </row>
    <row r="55" spans="1:7" ht="12.75" customHeight="1">
      <c r="A55" s="39"/>
      <c r="B55" s="38" t="s">
        <v>855</v>
      </c>
      <c r="G55" s="106"/>
    </row>
    <row r="56" spans="1:7" ht="12.75" customHeight="1">
      <c r="A56" s="39"/>
      <c r="B56" s="38" t="s">
        <v>239</v>
      </c>
      <c r="G56" s="106"/>
    </row>
    <row r="57" spans="1:7" ht="12.75" customHeight="1">
      <c r="A57" s="39"/>
      <c r="B57" s="38" t="s">
        <v>854</v>
      </c>
      <c r="G57" s="106"/>
    </row>
    <row r="58" spans="1:7" ht="12.75" customHeight="1">
      <c r="A58" s="39"/>
      <c r="B58" s="38" t="s">
        <v>851</v>
      </c>
      <c r="G58" s="106"/>
    </row>
    <row r="59" spans="1:7" ht="6" customHeight="1">
      <c r="A59" s="39"/>
      <c r="B59" s="40"/>
      <c r="G59" s="106"/>
    </row>
    <row r="60" spans="1:7" ht="12.75" customHeight="1">
      <c r="A60" s="39"/>
      <c r="B60" s="40" t="s">
        <v>240</v>
      </c>
      <c r="C60" s="7" t="s">
        <v>979</v>
      </c>
      <c r="D60" s="6">
        <v>360</v>
      </c>
      <c r="F60" s="6" t="s">
        <v>1840</v>
      </c>
      <c r="G60" s="106"/>
    </row>
    <row r="61" spans="1:7" ht="12.75" customHeight="1">
      <c r="A61" s="39"/>
      <c r="B61" s="40"/>
      <c r="G61" s="106"/>
    </row>
    <row r="62" spans="1:7" ht="25.5" customHeight="1">
      <c r="A62" s="36" t="s">
        <v>1422</v>
      </c>
      <c r="B62" s="37" t="s">
        <v>732</v>
      </c>
      <c r="G62" s="106"/>
    </row>
    <row r="63" spans="1:7" ht="12.75" customHeight="1">
      <c r="B63" s="19" t="s">
        <v>1828</v>
      </c>
      <c r="G63" s="106"/>
    </row>
    <row r="64" spans="1:7" ht="12.75" customHeight="1">
      <c r="B64" s="19" t="s">
        <v>1231</v>
      </c>
      <c r="E64" s="27"/>
      <c r="G64" s="107"/>
    </row>
    <row r="65" spans="1:7" ht="12.75" customHeight="1">
      <c r="B65" s="19" t="s">
        <v>1232</v>
      </c>
      <c r="G65" s="106"/>
    </row>
    <row r="66" spans="1:7" ht="6" customHeight="1">
      <c r="B66" s="19"/>
      <c r="G66" s="106"/>
    </row>
    <row r="67" spans="1:7" ht="12.75" customHeight="1">
      <c r="B67" s="19" t="s">
        <v>1233</v>
      </c>
      <c r="C67" s="7" t="s">
        <v>292</v>
      </c>
      <c r="D67" s="6">
        <v>1</v>
      </c>
      <c r="E67" s="8">
        <v>820</v>
      </c>
      <c r="F67" s="6">
        <f>+D67*E67</f>
        <v>820</v>
      </c>
      <c r="G67" s="106">
        <v>820</v>
      </c>
    </row>
    <row r="68" spans="1:7" ht="12.75" customHeight="1">
      <c r="B68" s="19"/>
      <c r="G68" s="106"/>
    </row>
    <row r="69" spans="1:7" ht="38.25" customHeight="1">
      <c r="A69" s="36" t="s">
        <v>1424</v>
      </c>
      <c r="B69" s="37" t="s">
        <v>1234</v>
      </c>
      <c r="G69" s="106"/>
    </row>
    <row r="70" spans="1:7" ht="12.75" customHeight="1">
      <c r="B70" s="19" t="s">
        <v>1235</v>
      </c>
      <c r="G70" s="106"/>
    </row>
    <row r="71" spans="1:7" ht="6" customHeight="1">
      <c r="B71" s="19"/>
      <c r="G71" s="106"/>
    </row>
    <row r="72" spans="1:7" ht="12.75" customHeight="1">
      <c r="B72" s="19" t="s">
        <v>1706</v>
      </c>
      <c r="G72" s="106"/>
    </row>
    <row r="73" spans="1:7" ht="6" customHeight="1">
      <c r="B73" s="19"/>
      <c r="G73" s="106"/>
    </row>
    <row r="74" spans="1:7" ht="12.75" customHeight="1">
      <c r="B74" s="19" t="s">
        <v>1708</v>
      </c>
      <c r="C74" s="7" t="s">
        <v>292</v>
      </c>
      <c r="D74" s="6">
        <v>2</v>
      </c>
      <c r="E74" s="8">
        <v>4300</v>
      </c>
      <c r="F74" s="6">
        <f>+D74*E74</f>
        <v>8600</v>
      </c>
      <c r="G74" s="106">
        <v>4300</v>
      </c>
    </row>
    <row r="75" spans="1:7" ht="12.75" customHeight="1">
      <c r="B75" s="19"/>
      <c r="G75" s="106"/>
    </row>
    <row r="76" spans="1:7" ht="38.25" customHeight="1">
      <c r="A76" s="36" t="s">
        <v>931</v>
      </c>
      <c r="B76" s="37" t="s">
        <v>1236</v>
      </c>
      <c r="G76" s="106"/>
    </row>
    <row r="77" spans="1:7" ht="25.5" customHeight="1">
      <c r="B77" s="19" t="s">
        <v>1237</v>
      </c>
      <c r="G77" s="106"/>
    </row>
    <row r="78" spans="1:7" ht="25.5" customHeight="1">
      <c r="B78" s="19" t="s">
        <v>1238</v>
      </c>
      <c r="C78" s="7" t="s">
        <v>292</v>
      </c>
      <c r="D78" s="6">
        <v>2</v>
      </c>
      <c r="E78" s="8">
        <v>4900</v>
      </c>
      <c r="F78" s="6">
        <f>+D78*E78</f>
        <v>9800</v>
      </c>
      <c r="G78" s="106">
        <v>4900</v>
      </c>
    </row>
    <row r="79" spans="1:7" ht="12.75" customHeight="1">
      <c r="B79" s="19"/>
      <c r="G79" s="106"/>
    </row>
    <row r="80" spans="1:7" s="55" customFormat="1" ht="25.5" hidden="1" customHeight="1">
      <c r="A80" s="52" t="s">
        <v>653</v>
      </c>
      <c r="B80" s="53" t="s">
        <v>1602</v>
      </c>
      <c r="C80" s="54"/>
      <c r="D80" s="27"/>
      <c r="E80" s="27"/>
      <c r="F80" s="27"/>
      <c r="G80" s="110"/>
    </row>
    <row r="81" spans="1:7" s="55" customFormat="1" ht="25.5" hidden="1" customHeight="1">
      <c r="A81" s="56"/>
      <c r="B81" s="57" t="s">
        <v>1348</v>
      </c>
      <c r="C81" s="54"/>
      <c r="D81" s="27"/>
      <c r="E81" s="27"/>
      <c r="F81" s="27"/>
      <c r="G81" s="110"/>
    </row>
    <row r="82" spans="1:7" s="55" customFormat="1" ht="6" hidden="1" customHeight="1">
      <c r="A82" s="56"/>
      <c r="B82" s="57"/>
      <c r="C82" s="54"/>
      <c r="D82" s="27"/>
      <c r="E82" s="27"/>
      <c r="F82" s="27"/>
      <c r="G82" s="110"/>
    </row>
    <row r="83" spans="1:7" s="55" customFormat="1" ht="12.75" hidden="1" customHeight="1">
      <c r="A83" s="56"/>
      <c r="B83" s="57" t="s">
        <v>1603</v>
      </c>
      <c r="C83" s="54" t="s">
        <v>289</v>
      </c>
      <c r="D83" s="27">
        <v>163.5</v>
      </c>
      <c r="E83" s="27"/>
      <c r="F83" s="27"/>
      <c r="G83" s="110"/>
    </row>
    <row r="84" spans="1:7" s="55" customFormat="1" ht="12.75" hidden="1" customHeight="1">
      <c r="A84" s="56"/>
      <c r="B84" s="57"/>
      <c r="C84" s="54"/>
      <c r="D84" s="27"/>
      <c r="E84" s="27"/>
      <c r="F84" s="27"/>
      <c r="G84" s="110"/>
    </row>
    <row r="85" spans="1:7" s="55" customFormat="1" ht="38.25" hidden="1" customHeight="1">
      <c r="A85" s="52" t="s">
        <v>654</v>
      </c>
      <c r="B85" s="53" t="s">
        <v>1604</v>
      </c>
      <c r="C85" s="54"/>
      <c r="D85" s="27"/>
      <c r="E85" s="27"/>
      <c r="F85" s="27"/>
      <c r="G85" s="110"/>
    </row>
    <row r="86" spans="1:7" s="55" customFormat="1" ht="25.5" hidden="1" customHeight="1">
      <c r="A86" s="56"/>
      <c r="B86" s="57" t="s">
        <v>1606</v>
      </c>
      <c r="C86" s="54"/>
      <c r="D86" s="27"/>
      <c r="E86" s="27"/>
      <c r="F86" s="27"/>
      <c r="G86" s="110"/>
    </row>
    <row r="87" spans="1:7" s="55" customFormat="1" ht="25.5" hidden="1" customHeight="1">
      <c r="A87" s="56"/>
      <c r="B87" s="57" t="s">
        <v>1605</v>
      </c>
      <c r="C87" s="54"/>
      <c r="D87" s="27"/>
      <c r="E87" s="27"/>
      <c r="F87" s="27"/>
      <c r="G87" s="110"/>
    </row>
    <row r="88" spans="1:7" s="55" customFormat="1" ht="6" hidden="1" customHeight="1">
      <c r="A88" s="56"/>
      <c r="B88" s="57"/>
      <c r="C88" s="54"/>
      <c r="D88" s="27"/>
      <c r="E88" s="27"/>
      <c r="F88" s="27"/>
      <c r="G88" s="110"/>
    </row>
    <row r="89" spans="1:7" s="55" customFormat="1" ht="12.75" hidden="1" customHeight="1">
      <c r="A89" s="56"/>
      <c r="B89" s="57" t="s">
        <v>1607</v>
      </c>
      <c r="C89" s="54" t="s">
        <v>289</v>
      </c>
      <c r="D89" s="27">
        <v>163.5</v>
      </c>
      <c r="E89" s="27"/>
      <c r="F89" s="27"/>
      <c r="G89" s="110"/>
    </row>
    <row r="90" spans="1:7" s="55" customFormat="1" ht="12.75" hidden="1" customHeight="1">
      <c r="A90" s="56"/>
      <c r="B90" s="57"/>
      <c r="C90" s="54"/>
      <c r="D90" s="27"/>
      <c r="E90" s="27"/>
      <c r="F90" s="27"/>
      <c r="G90" s="110"/>
    </row>
    <row r="91" spans="1:7" s="55" customFormat="1" ht="25.5" hidden="1" customHeight="1">
      <c r="A91" s="52" t="s">
        <v>834</v>
      </c>
      <c r="B91" s="53" t="s">
        <v>1318</v>
      </c>
      <c r="C91" s="54"/>
      <c r="D91" s="27"/>
      <c r="E91" s="27"/>
      <c r="F91" s="27"/>
      <c r="G91" s="110"/>
    </row>
    <row r="92" spans="1:7" s="55" customFormat="1" ht="12.75" hidden="1" customHeight="1">
      <c r="A92" s="56"/>
      <c r="B92" s="57" t="s">
        <v>1776</v>
      </c>
      <c r="C92" s="54"/>
      <c r="D92" s="27"/>
      <c r="E92" s="27"/>
      <c r="F92" s="27"/>
      <c r="G92" s="110"/>
    </row>
    <row r="93" spans="1:7" s="55" customFormat="1" ht="12.75" hidden="1" customHeight="1">
      <c r="A93" s="56"/>
      <c r="B93" s="57" t="s">
        <v>1611</v>
      </c>
      <c r="C93" s="54"/>
      <c r="D93" s="27"/>
      <c r="E93" s="27"/>
      <c r="F93" s="27"/>
      <c r="G93" s="110"/>
    </row>
    <row r="94" spans="1:7" s="55" customFormat="1" ht="25.5" hidden="1" customHeight="1">
      <c r="A94" s="56"/>
      <c r="B94" s="57" t="s">
        <v>1612</v>
      </c>
      <c r="C94" s="54"/>
      <c r="D94" s="27"/>
      <c r="E94" s="27"/>
      <c r="F94" s="27"/>
      <c r="G94" s="110"/>
    </row>
    <row r="95" spans="1:7" s="55" customFormat="1" ht="6" hidden="1" customHeight="1">
      <c r="A95" s="56"/>
      <c r="B95" s="57"/>
      <c r="C95" s="54"/>
      <c r="D95" s="27"/>
      <c r="E95" s="27"/>
      <c r="F95" s="27"/>
      <c r="G95" s="110"/>
    </row>
    <row r="96" spans="1:7" s="55" customFormat="1" ht="12.75" hidden="1" customHeight="1">
      <c r="A96" s="56"/>
      <c r="B96" s="57" t="s">
        <v>1613</v>
      </c>
      <c r="C96" s="54" t="s">
        <v>289</v>
      </c>
      <c r="D96" s="27">
        <v>163.5</v>
      </c>
      <c r="E96" s="27"/>
      <c r="F96" s="27"/>
      <c r="G96" s="110"/>
    </row>
    <row r="97" spans="1:7" s="55" customFormat="1" ht="12.75" hidden="1" customHeight="1">
      <c r="A97" s="56"/>
      <c r="B97" s="57"/>
      <c r="C97" s="54"/>
      <c r="D97" s="27"/>
      <c r="E97" s="27"/>
      <c r="F97" s="27"/>
      <c r="G97" s="110"/>
    </row>
    <row r="98" spans="1:7" s="55" customFormat="1" ht="12.75" hidden="1" customHeight="1">
      <c r="A98" s="52" t="s">
        <v>1269</v>
      </c>
      <c r="B98" s="53" t="s">
        <v>1614</v>
      </c>
      <c r="C98" s="54"/>
      <c r="D98" s="27"/>
      <c r="E98" s="27"/>
      <c r="F98" s="27"/>
      <c r="G98" s="110"/>
    </row>
    <row r="99" spans="1:7" s="55" customFormat="1" ht="63.75" hidden="1" customHeight="1">
      <c r="A99" s="56"/>
      <c r="B99" s="57" t="s">
        <v>1615</v>
      </c>
      <c r="C99" s="54"/>
      <c r="D99" s="27"/>
      <c r="E99" s="27"/>
      <c r="F99" s="27"/>
      <c r="G99" s="110"/>
    </row>
    <row r="100" spans="1:7" s="55" customFormat="1" ht="25.5" hidden="1" customHeight="1">
      <c r="A100" s="56"/>
      <c r="B100" s="57" t="s">
        <v>1247</v>
      </c>
      <c r="C100" s="54"/>
      <c r="D100" s="27"/>
      <c r="E100" s="27"/>
      <c r="F100" s="27"/>
      <c r="G100" s="110"/>
    </row>
    <row r="101" spans="1:7" s="55" customFormat="1" ht="6" hidden="1" customHeight="1">
      <c r="A101" s="56"/>
      <c r="B101" s="57"/>
      <c r="C101" s="54"/>
      <c r="D101" s="27"/>
      <c r="E101" s="27"/>
      <c r="F101" s="27"/>
      <c r="G101" s="110"/>
    </row>
    <row r="102" spans="1:7" s="55" customFormat="1" ht="12.75" hidden="1" customHeight="1">
      <c r="A102" s="56"/>
      <c r="B102" s="57" t="s">
        <v>1709</v>
      </c>
      <c r="C102" s="54" t="s">
        <v>292</v>
      </c>
      <c r="D102" s="27">
        <v>2</v>
      </c>
      <c r="E102" s="27"/>
      <c r="F102" s="27"/>
      <c r="G102" s="110"/>
    </row>
    <row r="103" spans="1:7" s="55" customFormat="1" ht="12.75" hidden="1" customHeight="1">
      <c r="A103" s="56"/>
      <c r="B103" s="57"/>
      <c r="C103" s="54"/>
      <c r="D103" s="27"/>
      <c r="E103" s="27"/>
      <c r="F103" s="27"/>
      <c r="G103" s="110"/>
    </row>
    <row r="104" spans="1:7" s="55" customFormat="1" ht="25.5" hidden="1" customHeight="1">
      <c r="A104" s="52" t="s">
        <v>844</v>
      </c>
      <c r="B104" s="53" t="s">
        <v>1710</v>
      </c>
      <c r="C104" s="54"/>
      <c r="D104" s="27"/>
      <c r="E104" s="27"/>
      <c r="F104" s="27"/>
      <c r="G104" s="110"/>
    </row>
    <row r="105" spans="1:7" s="55" customFormat="1" ht="38.25" hidden="1" customHeight="1">
      <c r="A105" s="56"/>
      <c r="B105" s="57" t="s">
        <v>633</v>
      </c>
      <c r="C105" s="54"/>
      <c r="D105" s="27"/>
      <c r="E105" s="27"/>
      <c r="F105" s="27"/>
      <c r="G105" s="110"/>
    </row>
    <row r="106" spans="1:7" s="55" customFormat="1" ht="6" hidden="1" customHeight="1">
      <c r="A106" s="56"/>
      <c r="B106" s="57"/>
      <c r="C106" s="54"/>
      <c r="D106" s="27"/>
      <c r="E106" s="27"/>
      <c r="F106" s="27"/>
      <c r="G106" s="110"/>
    </row>
    <row r="107" spans="1:7" s="55" customFormat="1" ht="12.75" hidden="1" customHeight="1">
      <c r="A107" s="56"/>
      <c r="B107" s="57" t="s">
        <v>634</v>
      </c>
      <c r="C107" s="54" t="s">
        <v>292</v>
      </c>
      <c r="D107" s="27">
        <v>2</v>
      </c>
      <c r="E107" s="27"/>
      <c r="F107" s="27"/>
      <c r="G107" s="110"/>
    </row>
    <row r="108" spans="1:7" ht="12.75" customHeight="1">
      <c r="B108" s="19"/>
    </row>
    <row r="109" spans="1:7" ht="12.75" customHeight="1">
      <c r="B109" s="19"/>
    </row>
    <row r="110" spans="1:7">
      <c r="B110" s="30"/>
      <c r="C110" s="9"/>
      <c r="D110" s="10"/>
      <c r="E110" s="11"/>
      <c r="F110" s="10"/>
    </row>
    <row r="111" spans="1:7" s="46" customFormat="1">
      <c r="A111" s="45"/>
      <c r="B111" s="290" t="s">
        <v>960</v>
      </c>
      <c r="C111" s="291"/>
      <c r="D111" s="291"/>
      <c r="F111" s="63">
        <f>SUM(F12:F110)</f>
        <v>45025</v>
      </c>
      <c r="G111" s="111"/>
    </row>
  </sheetData>
  <mergeCells count="2">
    <mergeCell ref="A9:F9"/>
    <mergeCell ref="B111:D1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1" max="16383" man="1"/>
    <brk id="6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11">
    <tabColor indexed="43"/>
  </sheetPr>
  <dimension ref="A1:G87"/>
  <sheetViews>
    <sheetView workbookViewId="0">
      <selection activeCell="D34" sqref="D34"/>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253" t="s">
        <v>961</v>
      </c>
      <c r="B3" s="254"/>
      <c r="C3" s="254"/>
      <c r="D3" s="254"/>
      <c r="E3" s="254"/>
      <c r="F3" s="254"/>
    </row>
    <row r="4" spans="1:7" ht="12.75" customHeight="1"/>
    <row r="5" spans="1:7" ht="25.5" customHeight="1">
      <c r="A5" s="36" t="s">
        <v>277</v>
      </c>
      <c r="B5" s="37" t="s">
        <v>164</v>
      </c>
    </row>
    <row r="6" spans="1:7" ht="51" customHeight="1">
      <c r="B6" s="19" t="s">
        <v>13</v>
      </c>
    </row>
    <row r="7" spans="1:7" ht="25.5" customHeight="1">
      <c r="B7" s="19" t="s">
        <v>11</v>
      </c>
    </row>
    <row r="8" spans="1:7" ht="25.5" customHeight="1">
      <c r="B8" s="19" t="s">
        <v>1711</v>
      </c>
    </row>
    <row r="9" spans="1:7" ht="38.25" customHeight="1">
      <c r="B9" s="19" t="s">
        <v>12</v>
      </c>
    </row>
    <row r="10" spans="1:7" ht="38.25" customHeight="1">
      <c r="B10" s="19" t="s">
        <v>470</v>
      </c>
    </row>
    <row r="11" spans="1:7" ht="6" customHeight="1">
      <c r="B11" s="19"/>
    </row>
    <row r="12" spans="1:7" ht="25.5" customHeight="1">
      <c r="B12" s="19" t="s">
        <v>626</v>
      </c>
    </row>
    <row r="13" spans="1:7" ht="6" customHeight="1">
      <c r="B13" s="19"/>
    </row>
    <row r="14" spans="1:7" ht="12.75" customHeight="1">
      <c r="B14" s="19" t="s">
        <v>627</v>
      </c>
      <c r="C14" s="7" t="s">
        <v>289</v>
      </c>
      <c r="D14" s="44" t="s">
        <v>1712</v>
      </c>
    </row>
    <row r="15" spans="1:7" ht="6" customHeight="1">
      <c r="B15" s="19"/>
    </row>
    <row r="16" spans="1:7" ht="12.75" customHeight="1">
      <c r="B16" s="19" t="s">
        <v>628</v>
      </c>
      <c r="C16" s="7" t="s">
        <v>289</v>
      </c>
      <c r="D16" s="6">
        <v>142</v>
      </c>
      <c r="E16" s="8">
        <v>69</v>
      </c>
      <c r="F16" s="6">
        <f>+D16*E16</f>
        <v>9798</v>
      </c>
      <c r="G16" s="106">
        <v>69</v>
      </c>
    </row>
    <row r="17" spans="1:7" ht="6" customHeight="1">
      <c r="B17" s="19"/>
      <c r="G17" s="106"/>
    </row>
    <row r="18" spans="1:7" ht="12.75" customHeight="1">
      <c r="B18" s="19" t="s">
        <v>629</v>
      </c>
      <c r="C18" s="7" t="s">
        <v>289</v>
      </c>
      <c r="D18" s="6">
        <v>89.5</v>
      </c>
      <c r="E18" s="8">
        <v>96</v>
      </c>
      <c r="F18" s="6">
        <f>+D18*E18</f>
        <v>8592</v>
      </c>
      <c r="G18" s="106">
        <v>96</v>
      </c>
    </row>
    <row r="19" spans="1:7" ht="6" customHeight="1">
      <c r="B19" s="19"/>
      <c r="G19" s="106"/>
    </row>
    <row r="20" spans="1:7" ht="12.75" customHeight="1">
      <c r="B20" s="19" t="s">
        <v>630</v>
      </c>
      <c r="C20" s="7" t="s">
        <v>289</v>
      </c>
      <c r="D20" s="6">
        <v>23</v>
      </c>
      <c r="E20" s="8">
        <v>125</v>
      </c>
      <c r="F20" s="6">
        <f>+D20*E20</f>
        <v>2875</v>
      </c>
      <c r="G20" s="106">
        <v>125</v>
      </c>
    </row>
    <row r="21" spans="1:7" ht="12.75" customHeight="1">
      <c r="B21" s="19"/>
      <c r="G21" s="106"/>
    </row>
    <row r="22" spans="1:7" ht="12.75" customHeight="1">
      <c r="A22" s="36" t="s">
        <v>280</v>
      </c>
      <c r="B22" s="37" t="s">
        <v>631</v>
      </c>
      <c r="G22" s="106"/>
    </row>
    <row r="23" spans="1:7" ht="6" customHeight="1">
      <c r="B23" s="19"/>
      <c r="G23" s="106"/>
    </row>
    <row r="24" spans="1:7" ht="12.75" customHeight="1">
      <c r="B24" s="19" t="s">
        <v>632</v>
      </c>
      <c r="G24" s="106"/>
    </row>
    <row r="25" spans="1:7" ht="6" customHeight="1">
      <c r="B25" s="19"/>
      <c r="G25" s="106"/>
    </row>
    <row r="26" spans="1:7" ht="12.75" customHeight="1">
      <c r="B26" s="19" t="s">
        <v>627</v>
      </c>
      <c r="C26" s="7" t="s">
        <v>289</v>
      </c>
      <c r="D26" s="44" t="s">
        <v>1712</v>
      </c>
      <c r="G26" s="106"/>
    </row>
    <row r="27" spans="1:7" ht="6" customHeight="1">
      <c r="B27" s="19"/>
      <c r="G27" s="106"/>
    </row>
    <row r="28" spans="1:7" ht="12.75" customHeight="1">
      <c r="B28" s="19" t="s">
        <v>628</v>
      </c>
      <c r="C28" s="7" t="s">
        <v>289</v>
      </c>
      <c r="D28" s="6">
        <v>11</v>
      </c>
      <c r="E28" s="8">
        <v>50</v>
      </c>
      <c r="F28" s="6">
        <f>+D28*E28</f>
        <v>550</v>
      </c>
      <c r="G28" s="106">
        <v>50</v>
      </c>
    </row>
    <row r="29" spans="1:7" ht="6" customHeight="1">
      <c r="B29" s="19"/>
      <c r="G29" s="106"/>
    </row>
    <row r="30" spans="1:7" ht="12.75" customHeight="1">
      <c r="B30" s="19" t="s">
        <v>629</v>
      </c>
      <c r="C30" s="7" t="s">
        <v>289</v>
      </c>
      <c r="D30" s="6">
        <v>5</v>
      </c>
      <c r="E30" s="8">
        <v>80</v>
      </c>
      <c r="F30" s="6">
        <f>+D30*E30</f>
        <v>400</v>
      </c>
      <c r="G30" s="106">
        <v>80</v>
      </c>
    </row>
    <row r="31" spans="1:7" ht="6" customHeight="1">
      <c r="B31" s="19"/>
      <c r="G31" s="106"/>
    </row>
    <row r="32" spans="1:7" ht="12.75" customHeight="1">
      <c r="B32" s="19" t="s">
        <v>630</v>
      </c>
      <c r="C32" s="7" t="s">
        <v>289</v>
      </c>
      <c r="D32" s="6">
        <v>2</v>
      </c>
      <c r="E32" s="8">
        <v>160</v>
      </c>
      <c r="F32" s="6">
        <f>+D32*E32</f>
        <v>320</v>
      </c>
      <c r="G32" s="106">
        <v>160</v>
      </c>
    </row>
    <row r="33" spans="1:7" ht="12.75" customHeight="1">
      <c r="B33" s="19"/>
      <c r="G33" s="106"/>
    </row>
    <row r="34" spans="1:7" ht="38.25" customHeight="1">
      <c r="A34" s="36" t="s">
        <v>290</v>
      </c>
      <c r="B34" s="37" t="s">
        <v>553</v>
      </c>
      <c r="G34" s="106"/>
    </row>
    <row r="35" spans="1:7" ht="6" customHeight="1">
      <c r="B35" s="19"/>
      <c r="G35" s="106"/>
    </row>
    <row r="36" spans="1:7" ht="12.75" customHeight="1">
      <c r="B36" s="19" t="s">
        <v>632</v>
      </c>
      <c r="G36" s="106"/>
    </row>
    <row r="37" spans="1:7" ht="6" customHeight="1">
      <c r="B37" s="19"/>
      <c r="G37" s="106"/>
    </row>
    <row r="38" spans="1:7" ht="12.75" customHeight="1">
      <c r="B38" s="19" t="s">
        <v>627</v>
      </c>
      <c r="C38" s="7" t="s">
        <v>289</v>
      </c>
      <c r="D38" s="44" t="s">
        <v>1712</v>
      </c>
      <c r="G38" s="106"/>
    </row>
    <row r="39" spans="1:7" ht="6" customHeight="1">
      <c r="B39" s="19"/>
      <c r="G39" s="106"/>
    </row>
    <row r="40" spans="1:7" ht="12.75" customHeight="1">
      <c r="B40" s="19" t="s">
        <v>628</v>
      </c>
      <c r="C40" s="7" t="s">
        <v>289</v>
      </c>
      <c r="D40" s="6">
        <v>27</v>
      </c>
      <c r="E40" s="8">
        <v>190</v>
      </c>
      <c r="F40" s="6">
        <f>+D40*E40</f>
        <v>5130</v>
      </c>
      <c r="G40" s="106">
        <v>190</v>
      </c>
    </row>
    <row r="41" spans="1:7" ht="6" customHeight="1">
      <c r="B41" s="19"/>
      <c r="G41" s="106"/>
    </row>
    <row r="42" spans="1:7" ht="12.75" customHeight="1">
      <c r="B42" s="19" t="s">
        <v>629</v>
      </c>
      <c r="C42" s="7" t="s">
        <v>289</v>
      </c>
      <c r="D42" s="6">
        <v>17</v>
      </c>
      <c r="E42" s="8">
        <v>200</v>
      </c>
      <c r="F42" s="6">
        <f>+D42*E42</f>
        <v>3400</v>
      </c>
      <c r="G42" s="106">
        <v>200</v>
      </c>
    </row>
    <row r="43" spans="1:7" ht="6" customHeight="1">
      <c r="B43" s="19"/>
      <c r="G43" s="106"/>
    </row>
    <row r="44" spans="1:7" ht="12.75" customHeight="1">
      <c r="B44" s="19" t="s">
        <v>630</v>
      </c>
      <c r="C44" s="7" t="s">
        <v>289</v>
      </c>
      <c r="D44" s="6">
        <v>5</v>
      </c>
      <c r="E44" s="8">
        <v>230</v>
      </c>
      <c r="F44" s="6">
        <f>+D44*E44</f>
        <v>1150</v>
      </c>
      <c r="G44" s="106">
        <v>230</v>
      </c>
    </row>
    <row r="45" spans="1:7" ht="12.75" customHeight="1">
      <c r="B45" s="19"/>
      <c r="G45" s="106"/>
    </row>
    <row r="46" spans="1:7" ht="12.75" customHeight="1">
      <c r="A46" s="36" t="s">
        <v>291</v>
      </c>
      <c r="B46" s="37" t="s">
        <v>1419</v>
      </c>
      <c r="G46" s="106"/>
    </row>
    <row r="47" spans="1:7" ht="25.5" customHeight="1">
      <c r="B47" s="19" t="s">
        <v>1819</v>
      </c>
      <c r="G47" s="106"/>
    </row>
    <row r="48" spans="1:7" ht="38.25" customHeight="1">
      <c r="A48" s="39"/>
      <c r="B48" s="40" t="s">
        <v>1195</v>
      </c>
      <c r="G48" s="106"/>
    </row>
    <row r="49" spans="1:7" ht="63.75" customHeight="1">
      <c r="B49" s="19" t="s">
        <v>1820</v>
      </c>
      <c r="G49" s="106"/>
    </row>
    <row r="50" spans="1:7" ht="25.5" customHeight="1">
      <c r="B50" s="19" t="s">
        <v>1196</v>
      </c>
      <c r="G50" s="106"/>
    </row>
    <row r="51" spans="1:7" ht="25.5" customHeight="1">
      <c r="B51" s="19" t="s">
        <v>1822</v>
      </c>
      <c r="G51" s="106"/>
    </row>
    <row r="52" spans="1:7" ht="12.75" customHeight="1">
      <c r="B52" s="19"/>
      <c r="G52" s="106"/>
    </row>
    <row r="53" spans="1:7" ht="25.5" customHeight="1">
      <c r="B53" s="19" t="s">
        <v>1823</v>
      </c>
      <c r="C53" s="7" t="s">
        <v>292</v>
      </c>
      <c r="D53" s="6">
        <v>1</v>
      </c>
      <c r="E53" s="8">
        <v>24300</v>
      </c>
      <c r="F53" s="6">
        <f>+D53*E53</f>
        <v>24300</v>
      </c>
      <c r="G53" s="106">
        <v>24300</v>
      </c>
    </row>
    <row r="54" spans="1:7" ht="12.75" customHeight="1">
      <c r="B54" s="19"/>
      <c r="G54" s="106"/>
    </row>
    <row r="55" spans="1:7" ht="12.75" customHeight="1">
      <c r="A55" s="36" t="s">
        <v>293</v>
      </c>
      <c r="B55" s="37" t="s">
        <v>1419</v>
      </c>
      <c r="G55" s="106"/>
    </row>
    <row r="56" spans="1:7" ht="25.5" customHeight="1">
      <c r="B56" s="19" t="s">
        <v>1821</v>
      </c>
      <c r="G56" s="106"/>
    </row>
    <row r="57" spans="1:7" ht="6" customHeight="1">
      <c r="A57" s="39"/>
      <c r="B57" s="40"/>
      <c r="G57" s="106"/>
    </row>
    <row r="58" spans="1:7" ht="25.5" customHeight="1">
      <c r="B58" s="19" t="s">
        <v>1410</v>
      </c>
      <c r="C58" s="7" t="s">
        <v>292</v>
      </c>
      <c r="D58" s="6">
        <v>1</v>
      </c>
      <c r="E58" s="8">
        <v>1650</v>
      </c>
      <c r="F58" s="6">
        <f>+D58*E58</f>
        <v>1650</v>
      </c>
      <c r="G58" s="106">
        <v>1650</v>
      </c>
    </row>
    <row r="59" spans="1:7" ht="12.75" customHeight="1">
      <c r="B59" s="19"/>
      <c r="G59" s="106"/>
    </row>
    <row r="60" spans="1:7" ht="25.5" customHeight="1">
      <c r="A60" s="36" t="s">
        <v>1421</v>
      </c>
      <c r="B60" s="37" t="s">
        <v>1826</v>
      </c>
      <c r="G60" s="106"/>
    </row>
    <row r="61" spans="1:7" ht="6" customHeight="1">
      <c r="B61" s="19"/>
      <c r="G61" s="106"/>
    </row>
    <row r="62" spans="1:7" ht="25.5" customHeight="1">
      <c r="B62" s="19" t="s">
        <v>1824</v>
      </c>
      <c r="G62" s="106"/>
    </row>
    <row r="63" spans="1:7" ht="12.75" customHeight="1">
      <c r="B63" s="19"/>
      <c r="G63" s="106"/>
    </row>
    <row r="64" spans="1:7" ht="25.5" customHeight="1">
      <c r="B64" s="19" t="s">
        <v>395</v>
      </c>
      <c r="C64" s="7" t="s">
        <v>292</v>
      </c>
      <c r="D64" s="6">
        <v>4</v>
      </c>
      <c r="E64" s="8">
        <v>550</v>
      </c>
      <c r="F64" s="6">
        <f>+D64*E64</f>
        <v>2200</v>
      </c>
      <c r="G64" s="106">
        <v>550</v>
      </c>
    </row>
    <row r="65" spans="1:7" ht="12.75" customHeight="1">
      <c r="B65" s="19"/>
      <c r="G65" s="106"/>
    </row>
    <row r="66" spans="1:7" ht="25.5" customHeight="1">
      <c r="A66" s="36" t="s">
        <v>1422</v>
      </c>
      <c r="B66" s="37" t="s">
        <v>1825</v>
      </c>
      <c r="G66" s="106"/>
    </row>
    <row r="67" spans="1:7" ht="25.5" customHeight="1">
      <c r="B67" s="19" t="s">
        <v>1827</v>
      </c>
      <c r="G67" s="106"/>
    </row>
    <row r="68" spans="1:7" ht="6" customHeight="1">
      <c r="B68" s="19"/>
      <c r="G68" s="106"/>
    </row>
    <row r="69" spans="1:7" ht="25.5" customHeight="1">
      <c r="B69" s="19" t="s">
        <v>1824</v>
      </c>
      <c r="G69" s="106"/>
    </row>
    <row r="70" spans="1:7" ht="12.75" customHeight="1">
      <c r="B70" s="19"/>
      <c r="G70" s="106"/>
    </row>
    <row r="71" spans="1:7" ht="25.5" customHeight="1">
      <c r="B71" s="19" t="s">
        <v>1829</v>
      </c>
      <c r="C71" s="7" t="s">
        <v>292</v>
      </c>
      <c r="D71" s="6">
        <v>16</v>
      </c>
      <c r="E71" s="8">
        <v>880</v>
      </c>
      <c r="F71" s="6">
        <f>+D71*E71</f>
        <v>14080</v>
      </c>
      <c r="G71" s="106">
        <v>880</v>
      </c>
    </row>
    <row r="72" spans="1:7" ht="12.75" customHeight="1">
      <c r="B72" s="19"/>
      <c r="G72" s="106"/>
    </row>
    <row r="73" spans="1:7" ht="25.5" customHeight="1">
      <c r="B73" s="19" t="s">
        <v>1830</v>
      </c>
      <c r="C73" s="7" t="s">
        <v>292</v>
      </c>
      <c r="D73" s="6">
        <v>4</v>
      </c>
      <c r="E73" s="8">
        <v>520</v>
      </c>
      <c r="F73" s="6">
        <f>+D73*E73</f>
        <v>2080</v>
      </c>
      <c r="G73" s="106">
        <v>520</v>
      </c>
    </row>
    <row r="74" spans="1:7" ht="12.75" customHeight="1">
      <c r="B74" s="19"/>
      <c r="G74" s="106"/>
    </row>
    <row r="75" spans="1:7" s="55" customFormat="1" ht="63.15" hidden="1" customHeight="1">
      <c r="A75" s="52" t="s">
        <v>1424</v>
      </c>
      <c r="B75" s="53" t="s">
        <v>1946</v>
      </c>
      <c r="C75" s="54"/>
      <c r="D75" s="27"/>
      <c r="E75" s="27"/>
      <c r="F75" s="27"/>
      <c r="G75" s="107"/>
    </row>
    <row r="76" spans="1:7" s="55" customFormat="1" ht="25.5" hidden="1" customHeight="1">
      <c r="A76" s="56"/>
      <c r="B76" s="57" t="s">
        <v>1027</v>
      </c>
      <c r="C76" s="54"/>
      <c r="D76" s="27"/>
      <c r="E76" s="27"/>
      <c r="F76" s="27"/>
      <c r="G76" s="107"/>
    </row>
    <row r="77" spans="1:7" s="55" customFormat="1" ht="38.25" hidden="1" customHeight="1">
      <c r="A77" s="56"/>
      <c r="B77" s="57" t="s">
        <v>1028</v>
      </c>
      <c r="C77" s="54"/>
      <c r="D77" s="27"/>
      <c r="E77" s="27"/>
      <c r="F77" s="27"/>
      <c r="G77" s="107"/>
    </row>
    <row r="78" spans="1:7" s="55" customFormat="1" ht="6" hidden="1" customHeight="1">
      <c r="A78" s="56"/>
      <c r="B78" s="57"/>
      <c r="C78" s="54"/>
      <c r="D78" s="27"/>
      <c r="E78" s="27"/>
      <c r="F78" s="27"/>
      <c r="G78" s="107"/>
    </row>
    <row r="79" spans="1:7" s="55" customFormat="1" ht="12.75" hidden="1" customHeight="1">
      <c r="A79" s="56"/>
      <c r="B79" s="57" t="s">
        <v>1512</v>
      </c>
      <c r="C79" s="54" t="s">
        <v>289</v>
      </c>
      <c r="D79" s="27">
        <v>254.5</v>
      </c>
      <c r="E79" s="27"/>
      <c r="F79" s="27"/>
      <c r="G79" s="107"/>
    </row>
    <row r="80" spans="1:7" s="55" customFormat="1" ht="12.75" hidden="1" customHeight="1">
      <c r="A80" s="56"/>
      <c r="B80" s="57"/>
      <c r="C80" s="54"/>
      <c r="D80" s="27"/>
      <c r="E80" s="27"/>
      <c r="F80" s="27"/>
      <c r="G80" s="107"/>
    </row>
    <row r="81" spans="1:7" s="55" customFormat="1" ht="25.5" hidden="1" customHeight="1">
      <c r="A81" s="52" t="s">
        <v>931</v>
      </c>
      <c r="B81" s="53" t="s">
        <v>1029</v>
      </c>
      <c r="C81" s="54"/>
      <c r="D81" s="27"/>
      <c r="E81" s="27"/>
      <c r="F81" s="27"/>
      <c r="G81" s="107"/>
    </row>
    <row r="82" spans="1:7" s="55" customFormat="1" ht="38.25" hidden="1" customHeight="1">
      <c r="A82" s="56"/>
      <c r="B82" s="57" t="s">
        <v>1069</v>
      </c>
      <c r="C82" s="54"/>
      <c r="D82" s="27"/>
      <c r="E82" s="27"/>
      <c r="F82" s="27"/>
      <c r="G82" s="107"/>
    </row>
    <row r="83" spans="1:7" s="55" customFormat="1" ht="12.75" hidden="1" customHeight="1">
      <c r="A83" s="56"/>
      <c r="B83" s="57" t="s">
        <v>1070</v>
      </c>
      <c r="C83" s="54" t="s">
        <v>727</v>
      </c>
      <c r="D83" s="27">
        <v>1</v>
      </c>
      <c r="E83" s="27"/>
      <c r="F83" s="27"/>
      <c r="G83" s="107"/>
    </row>
    <row r="84" spans="1:7" ht="12.75" customHeight="1">
      <c r="B84" s="19"/>
      <c r="G84" s="106"/>
    </row>
    <row r="85" spans="1:7" ht="12.75" customHeight="1">
      <c r="B85" s="19"/>
    </row>
    <row r="86" spans="1:7" ht="12.75" customHeight="1">
      <c r="B86" s="30"/>
      <c r="C86" s="9"/>
      <c r="D86" s="10"/>
      <c r="E86" s="11"/>
      <c r="F86" s="10"/>
    </row>
    <row r="87" spans="1:7">
      <c r="B87" s="250" t="s">
        <v>962</v>
      </c>
      <c r="C87" s="251"/>
      <c r="D87" s="251"/>
      <c r="E87" s="62"/>
      <c r="F87" s="62">
        <f>SUM(F6:F86)</f>
        <v>76525</v>
      </c>
    </row>
  </sheetData>
  <mergeCells count="2">
    <mergeCell ref="A3:F3"/>
    <mergeCell ref="B87:D8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5" max="16383" man="1"/>
    <brk id="6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G115"/>
  <sheetViews>
    <sheetView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253" t="s">
        <v>963</v>
      </c>
      <c r="B3" s="254"/>
      <c r="C3" s="254"/>
      <c r="D3" s="254"/>
      <c r="E3" s="254"/>
      <c r="F3" s="254"/>
    </row>
    <row r="4" spans="1:7" ht="12.75" customHeight="1"/>
    <row r="5" spans="1:7" ht="25.5" customHeight="1">
      <c r="A5" s="36" t="s">
        <v>277</v>
      </c>
      <c r="B5" s="37" t="s">
        <v>1853</v>
      </c>
    </row>
    <row r="6" spans="1:7" ht="38.25" customHeight="1">
      <c r="B6" s="19" t="s">
        <v>655</v>
      </c>
    </row>
    <row r="7" spans="1:7" ht="38.25" customHeight="1">
      <c r="B7" s="19" t="s">
        <v>65</v>
      </c>
    </row>
    <row r="8" spans="1:7" ht="12.75" customHeight="1">
      <c r="B8" s="19" t="s">
        <v>66</v>
      </c>
    </row>
    <row r="9" spans="1:7" ht="6" customHeight="1">
      <c r="B9" s="19"/>
    </row>
    <row r="10" spans="1:7" ht="12.75" customHeight="1">
      <c r="B10" s="19" t="s">
        <v>490</v>
      </c>
    </row>
    <row r="11" spans="1:7" ht="6" customHeight="1">
      <c r="B11" s="19"/>
    </row>
    <row r="12" spans="1:7" ht="12.75" customHeight="1">
      <c r="B12" s="19" t="s">
        <v>729</v>
      </c>
      <c r="C12" s="7" t="s">
        <v>289</v>
      </c>
      <c r="D12" s="6">
        <v>17</v>
      </c>
      <c r="E12" s="8">
        <v>230</v>
      </c>
      <c r="F12" s="6">
        <f>+D12*E12</f>
        <v>3910</v>
      </c>
      <c r="G12" s="106">
        <v>230</v>
      </c>
    </row>
    <row r="13" spans="1:7" ht="6" customHeight="1">
      <c r="B13" s="22"/>
      <c r="G13" s="106"/>
    </row>
    <row r="14" spans="1:7" ht="12.75" customHeight="1">
      <c r="B14" s="19" t="s">
        <v>944</v>
      </c>
      <c r="C14" s="7" t="s">
        <v>289</v>
      </c>
      <c r="D14" s="6">
        <v>6.5</v>
      </c>
      <c r="E14" s="8">
        <v>220</v>
      </c>
      <c r="F14" s="6">
        <f>+D14*E14</f>
        <v>1430</v>
      </c>
      <c r="G14" s="106">
        <v>220</v>
      </c>
    </row>
    <row r="15" spans="1:7" ht="6" customHeight="1">
      <c r="A15" s="39"/>
      <c r="B15" s="40"/>
      <c r="G15" s="106"/>
    </row>
    <row r="16" spans="1:7" ht="12.75" customHeight="1">
      <c r="B16" s="19" t="s">
        <v>945</v>
      </c>
      <c r="C16" s="7" t="s">
        <v>289</v>
      </c>
      <c r="D16" s="6">
        <v>33</v>
      </c>
      <c r="E16" s="8">
        <v>125</v>
      </c>
      <c r="F16" s="6">
        <f>+D16*E16</f>
        <v>4125</v>
      </c>
      <c r="G16" s="106">
        <v>125</v>
      </c>
    </row>
    <row r="17" spans="1:7" ht="6" customHeight="1">
      <c r="B17" s="22"/>
      <c r="G17" s="106"/>
    </row>
    <row r="18" spans="1:7" ht="12.75" customHeight="1">
      <c r="B18" s="19" t="s">
        <v>946</v>
      </c>
      <c r="C18" s="7" t="s">
        <v>289</v>
      </c>
      <c r="D18" s="6">
        <v>10</v>
      </c>
      <c r="E18" s="8">
        <v>116</v>
      </c>
      <c r="F18" s="6">
        <f>+D18*E18</f>
        <v>1160</v>
      </c>
      <c r="G18" s="106">
        <v>116</v>
      </c>
    </row>
    <row r="19" spans="1:7" ht="6" customHeight="1">
      <c r="A19" s="39"/>
      <c r="B19" s="40"/>
      <c r="G19" s="106"/>
    </row>
    <row r="20" spans="1:7" ht="12.75" customHeight="1">
      <c r="B20" s="19" t="s">
        <v>1345</v>
      </c>
      <c r="C20" s="7" t="s">
        <v>289</v>
      </c>
      <c r="D20" s="6">
        <v>71</v>
      </c>
      <c r="E20" s="8">
        <v>110</v>
      </c>
      <c r="F20" s="6">
        <f>+D20*E20</f>
        <v>7810</v>
      </c>
      <c r="G20" s="106">
        <v>110</v>
      </c>
    </row>
    <row r="21" spans="1:7" ht="6" customHeight="1">
      <c r="B21" s="19"/>
      <c r="G21" s="106"/>
    </row>
    <row r="22" spans="1:7" ht="12.75" customHeight="1">
      <c r="B22" s="19" t="s">
        <v>1346</v>
      </c>
      <c r="C22" s="7" t="s">
        <v>289</v>
      </c>
      <c r="D22" s="6">
        <v>68</v>
      </c>
      <c r="E22" s="8">
        <v>90</v>
      </c>
      <c r="F22" s="6">
        <f>+D22*E22</f>
        <v>6120</v>
      </c>
      <c r="G22" s="106">
        <v>90</v>
      </c>
    </row>
    <row r="23" spans="1:7" ht="12.75" customHeight="1">
      <c r="B23" s="19"/>
      <c r="G23" s="106"/>
    </row>
    <row r="24" spans="1:7" ht="38.25" customHeight="1">
      <c r="A24" s="36" t="s">
        <v>280</v>
      </c>
      <c r="B24" s="37" t="s">
        <v>818</v>
      </c>
      <c r="G24" s="106"/>
    </row>
    <row r="25" spans="1:7" ht="6" customHeight="1">
      <c r="B25" s="19"/>
      <c r="G25" s="106"/>
    </row>
    <row r="26" spans="1:7" ht="12.75" customHeight="1">
      <c r="B26" s="19" t="s">
        <v>819</v>
      </c>
      <c r="G26" s="106"/>
    </row>
    <row r="27" spans="1:7" ht="6" customHeight="1">
      <c r="B27" s="19"/>
      <c r="G27" s="106"/>
    </row>
    <row r="28" spans="1:7" ht="12.75" customHeight="1">
      <c r="B28" s="19" t="s">
        <v>1284</v>
      </c>
      <c r="C28" s="7" t="s">
        <v>292</v>
      </c>
      <c r="D28" s="6">
        <v>4</v>
      </c>
      <c r="E28" s="8">
        <v>85</v>
      </c>
      <c r="F28" s="6">
        <f>+D28*E28</f>
        <v>340</v>
      </c>
      <c r="G28" s="106">
        <v>85</v>
      </c>
    </row>
    <row r="29" spans="1:7" ht="6" customHeight="1">
      <c r="B29" s="22"/>
      <c r="G29" s="106"/>
    </row>
    <row r="30" spans="1:7" ht="12.75" customHeight="1">
      <c r="B30" s="19" t="s">
        <v>491</v>
      </c>
      <c r="C30" s="7" t="s">
        <v>292</v>
      </c>
      <c r="D30" s="6">
        <v>4</v>
      </c>
      <c r="E30" s="8">
        <v>72</v>
      </c>
      <c r="F30" s="6">
        <f>+D30*E30</f>
        <v>288</v>
      </c>
      <c r="G30" s="106">
        <v>72</v>
      </c>
    </row>
    <row r="31" spans="1:7" ht="6" customHeight="1">
      <c r="A31" s="39"/>
      <c r="B31" s="40"/>
      <c r="G31" s="106"/>
    </row>
    <row r="32" spans="1:7" ht="12.75" customHeight="1">
      <c r="B32" s="19" t="s">
        <v>492</v>
      </c>
      <c r="C32" s="7" t="s">
        <v>292</v>
      </c>
      <c r="D32" s="6">
        <v>14</v>
      </c>
      <c r="E32" s="8">
        <v>60</v>
      </c>
      <c r="F32" s="6">
        <f>+D32*E32</f>
        <v>840</v>
      </c>
      <c r="G32" s="106">
        <v>60</v>
      </c>
    </row>
    <row r="33" spans="1:7" ht="6" customHeight="1">
      <c r="B33" s="19"/>
      <c r="G33" s="106"/>
    </row>
    <row r="34" spans="1:7" ht="12.75" customHeight="1">
      <c r="B34" s="19" t="s">
        <v>943</v>
      </c>
      <c r="C34" s="7" t="s">
        <v>292</v>
      </c>
      <c r="D34" s="6">
        <v>26</v>
      </c>
      <c r="E34" s="8">
        <v>52</v>
      </c>
      <c r="F34" s="6">
        <f>+D34*E34</f>
        <v>1352</v>
      </c>
      <c r="G34" s="106">
        <v>52</v>
      </c>
    </row>
    <row r="35" spans="1:7" ht="12.75" customHeight="1">
      <c r="B35" s="19"/>
      <c r="G35" s="106"/>
    </row>
    <row r="36" spans="1:7" ht="38.25" customHeight="1">
      <c r="A36" s="36" t="s">
        <v>290</v>
      </c>
      <c r="B36" s="37" t="s">
        <v>820</v>
      </c>
      <c r="G36" s="106"/>
    </row>
    <row r="37" spans="1:7" ht="6" customHeight="1">
      <c r="B37" s="19"/>
      <c r="G37" s="106"/>
    </row>
    <row r="38" spans="1:7" ht="12.75" customHeight="1">
      <c r="B38" s="19" t="s">
        <v>819</v>
      </c>
      <c r="G38" s="106"/>
    </row>
    <row r="39" spans="1:7" ht="6" customHeight="1">
      <c r="B39" s="19"/>
      <c r="G39" s="106"/>
    </row>
    <row r="40" spans="1:7" ht="12.75" customHeight="1">
      <c r="B40" s="19" t="s">
        <v>729</v>
      </c>
      <c r="C40" s="7" t="s">
        <v>292</v>
      </c>
      <c r="D40" s="44" t="s">
        <v>1712</v>
      </c>
      <c r="G40" s="106"/>
    </row>
    <row r="41" spans="1:7" ht="6" customHeight="1">
      <c r="B41" s="22"/>
      <c r="G41" s="106"/>
    </row>
    <row r="42" spans="1:7" ht="12.75" customHeight="1">
      <c r="B42" s="19" t="s">
        <v>944</v>
      </c>
      <c r="C42" s="7" t="s">
        <v>292</v>
      </c>
      <c r="D42" s="44" t="s">
        <v>1712</v>
      </c>
      <c r="G42" s="106"/>
    </row>
    <row r="43" spans="1:7" ht="6" customHeight="1">
      <c r="A43" s="39"/>
      <c r="B43" s="40"/>
      <c r="G43" s="106"/>
    </row>
    <row r="44" spans="1:7" ht="12.75" customHeight="1">
      <c r="B44" s="19" t="s">
        <v>945</v>
      </c>
      <c r="C44" s="7" t="s">
        <v>292</v>
      </c>
      <c r="D44" s="6">
        <v>1</v>
      </c>
      <c r="E44" s="8">
        <v>95</v>
      </c>
      <c r="F44" s="6">
        <f>+D44*E44</f>
        <v>95</v>
      </c>
      <c r="G44" s="106">
        <v>95</v>
      </c>
    </row>
    <row r="45" spans="1:7" ht="6" customHeight="1">
      <c r="B45" s="22"/>
      <c r="G45" s="106"/>
    </row>
    <row r="46" spans="1:7" ht="12.75" customHeight="1">
      <c r="B46" s="19" t="s">
        <v>946</v>
      </c>
      <c r="C46" s="7" t="s">
        <v>292</v>
      </c>
      <c r="D46" s="6">
        <v>2</v>
      </c>
      <c r="E46" s="8">
        <v>80</v>
      </c>
      <c r="F46" s="6">
        <f>+D46*E46</f>
        <v>160</v>
      </c>
      <c r="G46" s="106">
        <v>80</v>
      </c>
    </row>
    <row r="47" spans="1:7" ht="6" customHeight="1">
      <c r="A47" s="39"/>
      <c r="B47" s="40"/>
      <c r="G47" s="106"/>
    </row>
    <row r="48" spans="1:7" ht="12.75" customHeight="1">
      <c r="B48" s="19" t="s">
        <v>1345</v>
      </c>
      <c r="C48" s="7" t="s">
        <v>292</v>
      </c>
      <c r="D48" s="6">
        <v>4</v>
      </c>
      <c r="E48" s="8">
        <v>68</v>
      </c>
      <c r="F48" s="6">
        <f>+D48*E48</f>
        <v>272</v>
      </c>
      <c r="G48" s="106">
        <v>68</v>
      </c>
    </row>
    <row r="49" spans="1:7" ht="6" customHeight="1">
      <c r="B49" s="19"/>
      <c r="G49" s="106"/>
    </row>
    <row r="50" spans="1:7" ht="12.75" customHeight="1">
      <c r="B50" s="19" t="s">
        <v>1346</v>
      </c>
      <c r="C50" s="7" t="s">
        <v>292</v>
      </c>
      <c r="D50" s="6">
        <v>4</v>
      </c>
      <c r="E50" s="8">
        <v>60</v>
      </c>
      <c r="F50" s="6">
        <f>+D50*E50</f>
        <v>240</v>
      </c>
      <c r="G50" s="106">
        <v>60</v>
      </c>
    </row>
    <row r="51" spans="1:7" ht="12.75" customHeight="1">
      <c r="B51" s="19"/>
      <c r="G51" s="106"/>
    </row>
    <row r="52" spans="1:7" ht="38.25" customHeight="1">
      <c r="A52" s="36" t="s">
        <v>291</v>
      </c>
      <c r="B52" s="37" t="s">
        <v>821</v>
      </c>
      <c r="G52" s="106"/>
    </row>
    <row r="53" spans="1:7" ht="6" customHeight="1">
      <c r="B53" s="19"/>
      <c r="G53" s="106"/>
    </row>
    <row r="54" spans="1:7" ht="12.75" customHeight="1">
      <c r="B54" s="19" t="s">
        <v>819</v>
      </c>
      <c r="G54" s="106"/>
    </row>
    <row r="55" spans="1:7" ht="6" customHeight="1">
      <c r="B55" s="19"/>
      <c r="G55" s="106"/>
    </row>
    <row r="56" spans="1:7" ht="12.75" customHeight="1">
      <c r="B56" s="19" t="s">
        <v>1284</v>
      </c>
      <c r="C56" s="7" t="s">
        <v>292</v>
      </c>
      <c r="D56" s="44" t="s">
        <v>1712</v>
      </c>
      <c r="G56" s="106"/>
    </row>
    <row r="57" spans="1:7" ht="6" customHeight="1">
      <c r="B57" s="22"/>
      <c r="G57" s="106"/>
    </row>
    <row r="58" spans="1:7" ht="12.75" customHeight="1">
      <c r="B58" s="19" t="s">
        <v>491</v>
      </c>
      <c r="C58" s="7" t="s">
        <v>292</v>
      </c>
      <c r="D58" s="44" t="s">
        <v>1712</v>
      </c>
      <c r="G58" s="106"/>
    </row>
    <row r="59" spans="1:7" ht="6" customHeight="1">
      <c r="A59" s="39"/>
      <c r="B59" s="40"/>
      <c r="G59" s="106"/>
    </row>
    <row r="60" spans="1:7" ht="12.75" customHeight="1">
      <c r="B60" s="19" t="s">
        <v>492</v>
      </c>
      <c r="C60" s="7" t="s">
        <v>292</v>
      </c>
      <c r="D60" s="44" t="s">
        <v>1712</v>
      </c>
      <c r="G60" s="106"/>
    </row>
    <row r="61" spans="1:7" ht="6" customHeight="1">
      <c r="B61" s="19"/>
      <c r="G61" s="106"/>
    </row>
    <row r="62" spans="1:7" ht="12.75" customHeight="1">
      <c r="B62" s="19" t="s">
        <v>943</v>
      </c>
      <c r="C62" s="7" t="s">
        <v>292</v>
      </c>
      <c r="D62" s="6">
        <v>1</v>
      </c>
      <c r="E62" s="8">
        <v>70</v>
      </c>
      <c r="F62" s="6">
        <f>+D62*E62</f>
        <v>70</v>
      </c>
      <c r="G62" s="106">
        <v>70</v>
      </c>
    </row>
    <row r="63" spans="1:7" ht="12.75" customHeight="1">
      <c r="B63" s="19"/>
      <c r="G63" s="106"/>
    </row>
    <row r="64" spans="1:7" ht="25.5" customHeight="1">
      <c r="A64" s="36" t="s">
        <v>293</v>
      </c>
      <c r="B64" s="37" t="s">
        <v>822</v>
      </c>
      <c r="G64" s="106"/>
    </row>
    <row r="65" spans="1:7" ht="6" customHeight="1">
      <c r="B65" s="19"/>
      <c r="G65" s="106"/>
    </row>
    <row r="66" spans="1:7" ht="12.75" customHeight="1">
      <c r="B66" s="19" t="s">
        <v>823</v>
      </c>
      <c r="G66" s="106"/>
    </row>
    <row r="67" spans="1:7" ht="6" customHeight="1">
      <c r="B67" s="19"/>
      <c r="G67" s="106"/>
    </row>
    <row r="68" spans="1:7" ht="12.75" customHeight="1">
      <c r="B68" s="19" t="s">
        <v>824</v>
      </c>
      <c r="C68" s="7" t="s">
        <v>292</v>
      </c>
      <c r="D68" s="6">
        <v>9</v>
      </c>
      <c r="E68" s="8">
        <v>95</v>
      </c>
      <c r="F68" s="6">
        <f>+D68*E68</f>
        <v>855</v>
      </c>
      <c r="G68" s="106">
        <v>95</v>
      </c>
    </row>
    <row r="69" spans="1:7" ht="12.75" customHeight="1">
      <c r="B69" s="19"/>
      <c r="G69" s="106"/>
    </row>
    <row r="70" spans="1:7" ht="12.75" customHeight="1">
      <c r="A70" s="36" t="s">
        <v>1421</v>
      </c>
      <c r="B70" s="37" t="s">
        <v>1416</v>
      </c>
      <c r="G70" s="106"/>
    </row>
    <row r="71" spans="1:7" ht="51" customHeight="1">
      <c r="B71" s="19" t="s">
        <v>1417</v>
      </c>
      <c r="E71" s="27"/>
      <c r="G71" s="107"/>
    </row>
    <row r="72" spans="1:7" ht="38.25" customHeight="1">
      <c r="B72" s="19" t="s">
        <v>268</v>
      </c>
      <c r="E72" s="27"/>
      <c r="G72" s="107"/>
    </row>
    <row r="73" spans="1:7" ht="25.5" customHeight="1">
      <c r="B73" s="19" t="s">
        <v>1074</v>
      </c>
      <c r="E73" s="27"/>
      <c r="G73" s="107"/>
    </row>
    <row r="74" spans="1:7" ht="6" customHeight="1">
      <c r="B74" s="19"/>
      <c r="E74" s="27"/>
      <c r="G74" s="107"/>
    </row>
    <row r="75" spans="1:7" ht="12.75" customHeight="1">
      <c r="B75" s="19" t="s">
        <v>1855</v>
      </c>
      <c r="C75" s="7" t="s">
        <v>825</v>
      </c>
      <c r="D75" s="6">
        <v>5</v>
      </c>
      <c r="E75" s="27">
        <v>1500</v>
      </c>
      <c r="F75" s="6">
        <f>+D75*E75</f>
        <v>7500</v>
      </c>
      <c r="G75" s="107">
        <v>1500</v>
      </c>
    </row>
    <row r="76" spans="1:7" ht="12.75" customHeight="1">
      <c r="B76" s="19"/>
      <c r="E76" s="27"/>
      <c r="G76" s="107"/>
    </row>
    <row r="77" spans="1:7" ht="12.75" customHeight="1">
      <c r="A77" s="36" t="s">
        <v>1422</v>
      </c>
      <c r="B77" s="37" t="s">
        <v>269</v>
      </c>
      <c r="E77" s="27"/>
      <c r="G77" s="107"/>
    </row>
    <row r="78" spans="1:7" ht="25.5" customHeight="1">
      <c r="B78" s="19" t="s">
        <v>270</v>
      </c>
      <c r="E78" s="27"/>
      <c r="G78" s="107"/>
    </row>
    <row r="79" spans="1:7" ht="51" customHeight="1">
      <c r="B79" s="19" t="s">
        <v>271</v>
      </c>
      <c r="E79" s="27"/>
      <c r="G79" s="107"/>
    </row>
    <row r="80" spans="1:7" ht="38.25" customHeight="1">
      <c r="B80" s="19" t="s">
        <v>272</v>
      </c>
      <c r="E80" s="27"/>
      <c r="G80" s="107"/>
    </row>
    <row r="81" spans="1:7" ht="6" customHeight="1">
      <c r="B81" s="19"/>
      <c r="E81" s="27"/>
      <c r="G81" s="107"/>
    </row>
    <row r="82" spans="1:7" ht="12.75" customHeight="1">
      <c r="B82" s="19" t="s">
        <v>819</v>
      </c>
      <c r="C82" s="7" t="s">
        <v>292</v>
      </c>
      <c r="D82" s="6">
        <v>19</v>
      </c>
      <c r="E82" s="27">
        <v>700</v>
      </c>
      <c r="F82" s="6">
        <f>+D82*E82</f>
        <v>13300</v>
      </c>
      <c r="G82" s="107">
        <v>700</v>
      </c>
    </row>
    <row r="83" spans="1:7" ht="12.75" customHeight="1">
      <c r="B83" s="19"/>
      <c r="E83" s="27"/>
      <c r="G83" s="107"/>
    </row>
    <row r="84" spans="1:7" ht="25.5" hidden="1" customHeight="1">
      <c r="A84" s="36" t="s">
        <v>1424</v>
      </c>
      <c r="B84" s="37" t="s">
        <v>1602</v>
      </c>
      <c r="G84" s="106"/>
    </row>
    <row r="85" spans="1:7" ht="25.5" hidden="1" customHeight="1">
      <c r="B85" s="19" t="s">
        <v>1348</v>
      </c>
      <c r="G85" s="106"/>
    </row>
    <row r="86" spans="1:7" ht="6" hidden="1" customHeight="1">
      <c r="B86" s="19"/>
      <c r="G86" s="106"/>
    </row>
    <row r="87" spans="1:7" ht="12.75" hidden="1" customHeight="1">
      <c r="B87" s="19" t="s">
        <v>1603</v>
      </c>
      <c r="C87" s="7" t="s">
        <v>289</v>
      </c>
      <c r="D87" s="6">
        <v>205.5</v>
      </c>
      <c r="G87" s="106"/>
    </row>
    <row r="88" spans="1:7" ht="12.75" hidden="1" customHeight="1">
      <c r="B88" s="19"/>
      <c r="G88" s="106"/>
    </row>
    <row r="89" spans="1:7" ht="38.25" hidden="1" customHeight="1">
      <c r="A89" s="36" t="s">
        <v>931</v>
      </c>
      <c r="B89" s="37" t="s">
        <v>1604</v>
      </c>
      <c r="G89" s="106"/>
    </row>
    <row r="90" spans="1:7" ht="25.5" hidden="1" customHeight="1">
      <c r="B90" s="19" t="s">
        <v>1606</v>
      </c>
      <c r="G90" s="106"/>
    </row>
    <row r="91" spans="1:7" ht="25.5" hidden="1" customHeight="1">
      <c r="B91" s="19" t="s">
        <v>1605</v>
      </c>
      <c r="G91" s="106"/>
    </row>
    <row r="92" spans="1:7" ht="6" hidden="1" customHeight="1">
      <c r="B92" s="19"/>
      <c r="G92" s="106"/>
    </row>
    <row r="93" spans="1:7" ht="12.75" hidden="1" customHeight="1">
      <c r="B93" s="19" t="s">
        <v>1607</v>
      </c>
      <c r="C93" s="7" t="s">
        <v>289</v>
      </c>
      <c r="D93" s="6">
        <v>205.5</v>
      </c>
      <c r="G93" s="106"/>
    </row>
    <row r="94" spans="1:7" ht="12.75" hidden="1" customHeight="1">
      <c r="B94" s="19"/>
      <c r="E94" s="27"/>
      <c r="G94" s="107"/>
    </row>
    <row r="95" spans="1:7" ht="25.5" hidden="1" customHeight="1">
      <c r="A95" s="36" t="s">
        <v>653</v>
      </c>
      <c r="B95" s="37" t="s">
        <v>1318</v>
      </c>
      <c r="G95" s="106"/>
    </row>
    <row r="96" spans="1:7" ht="12.75" hidden="1" customHeight="1">
      <c r="B96" s="19" t="s">
        <v>1776</v>
      </c>
      <c r="G96" s="106"/>
    </row>
    <row r="97" spans="1:7" ht="12.75" hidden="1" customHeight="1">
      <c r="B97" s="19" t="s">
        <v>1611</v>
      </c>
      <c r="G97" s="106"/>
    </row>
    <row r="98" spans="1:7" ht="25.5" hidden="1" customHeight="1">
      <c r="B98" s="19" t="s">
        <v>1612</v>
      </c>
      <c r="G98" s="106"/>
    </row>
    <row r="99" spans="1:7" ht="6" hidden="1" customHeight="1">
      <c r="B99" s="19"/>
      <c r="G99" s="106"/>
    </row>
    <row r="100" spans="1:7" ht="12.75" hidden="1" customHeight="1">
      <c r="B100" s="19" t="s">
        <v>1613</v>
      </c>
      <c r="C100" s="7" t="s">
        <v>289</v>
      </c>
      <c r="D100" s="6">
        <v>205.5</v>
      </c>
      <c r="G100" s="106"/>
    </row>
    <row r="101" spans="1:7" ht="12.75" hidden="1" customHeight="1">
      <c r="B101" s="19"/>
      <c r="E101" s="27"/>
      <c r="G101" s="107"/>
    </row>
    <row r="102" spans="1:7" ht="12.75" hidden="1" customHeight="1">
      <c r="A102" s="36" t="s">
        <v>654</v>
      </c>
      <c r="B102" s="37" t="s">
        <v>1614</v>
      </c>
      <c r="G102" s="106"/>
    </row>
    <row r="103" spans="1:7" ht="63.75" hidden="1" customHeight="1">
      <c r="B103" s="19" t="s">
        <v>1615</v>
      </c>
      <c r="G103" s="106"/>
    </row>
    <row r="104" spans="1:7" ht="25.5" hidden="1" customHeight="1">
      <c r="B104" s="19" t="s">
        <v>1713</v>
      </c>
      <c r="G104" s="106"/>
    </row>
    <row r="105" spans="1:7" ht="25.5" hidden="1" customHeight="1">
      <c r="B105" s="19" t="s">
        <v>1714</v>
      </c>
      <c r="G105" s="106"/>
    </row>
    <row r="106" spans="1:7" ht="6" hidden="1" customHeight="1">
      <c r="B106" s="19"/>
      <c r="G106" s="106"/>
    </row>
    <row r="107" spans="1:7" ht="12.75" hidden="1" customHeight="1">
      <c r="B107" s="19" t="s">
        <v>1709</v>
      </c>
      <c r="C107" s="7" t="s">
        <v>292</v>
      </c>
      <c r="D107" s="6">
        <v>15</v>
      </c>
      <c r="G107" s="106"/>
    </row>
    <row r="108" spans="1:7" ht="12.75" hidden="1" customHeight="1">
      <c r="B108" s="19"/>
      <c r="E108" s="27"/>
      <c r="G108" s="107"/>
    </row>
    <row r="109" spans="1:7" ht="25.5" hidden="1" customHeight="1">
      <c r="A109" s="36" t="s">
        <v>834</v>
      </c>
      <c r="B109" s="37" t="s">
        <v>643</v>
      </c>
      <c r="G109" s="106"/>
    </row>
    <row r="110" spans="1:7" ht="38.25" hidden="1" customHeight="1">
      <c r="B110" s="19" t="s">
        <v>633</v>
      </c>
      <c r="G110" s="106"/>
    </row>
    <row r="111" spans="1:7" ht="6" hidden="1" customHeight="1">
      <c r="B111" s="19"/>
      <c r="G111" s="106"/>
    </row>
    <row r="112" spans="1:7" ht="12.75" hidden="1" customHeight="1">
      <c r="B112" s="19" t="s">
        <v>644</v>
      </c>
      <c r="C112" s="7" t="s">
        <v>292</v>
      </c>
      <c r="D112" s="6">
        <v>5</v>
      </c>
      <c r="G112" s="106"/>
    </row>
    <row r="113" spans="2:7" ht="12.75" customHeight="1">
      <c r="B113" s="19"/>
      <c r="E113" s="27"/>
      <c r="G113" s="107"/>
    </row>
    <row r="114" spans="2:7">
      <c r="B114" s="30"/>
      <c r="C114" s="9"/>
      <c r="D114" s="10"/>
      <c r="E114" s="11"/>
      <c r="F114" s="10"/>
      <c r="G114" s="109"/>
    </row>
    <row r="115" spans="2:7">
      <c r="B115" s="250" t="s">
        <v>826</v>
      </c>
      <c r="C115" s="251"/>
      <c r="D115" s="251"/>
      <c r="E115" s="62"/>
      <c r="F115" s="62">
        <f>SUM(F10:F113)</f>
        <v>49867</v>
      </c>
    </row>
  </sheetData>
  <mergeCells count="2">
    <mergeCell ref="A3:F3"/>
    <mergeCell ref="B115:D115"/>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51" max="16383" man="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G73"/>
  <sheetViews>
    <sheetView workbookViewId="0">
      <selection activeCell="E21" sqref="E21"/>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253" t="s">
        <v>964</v>
      </c>
      <c r="B3" s="254"/>
      <c r="C3" s="254"/>
      <c r="D3" s="254"/>
      <c r="E3" s="254"/>
      <c r="F3" s="254"/>
    </row>
    <row r="4" spans="1:7" ht="12.75" customHeight="1"/>
    <row r="5" spans="1:7" ht="25.5" customHeight="1">
      <c r="A5" s="36" t="s">
        <v>277</v>
      </c>
      <c r="B5" s="37" t="s">
        <v>1897</v>
      </c>
    </row>
    <row r="6" spans="1:7" ht="25.5" customHeight="1">
      <c r="B6" s="19" t="s">
        <v>827</v>
      </c>
    </row>
    <row r="7" spans="1:7" ht="6" customHeight="1">
      <c r="B7" s="19"/>
    </row>
    <row r="8" spans="1:7" ht="25.5" customHeight="1">
      <c r="B8" s="19" t="s">
        <v>828</v>
      </c>
    </row>
    <row r="9" spans="1:7" ht="6" customHeight="1">
      <c r="B9" s="19"/>
    </row>
    <row r="10" spans="1:7" ht="12.75" customHeight="1">
      <c r="B10" s="19" t="s">
        <v>829</v>
      </c>
      <c r="C10" s="7" t="s">
        <v>289</v>
      </c>
      <c r="D10" s="6">
        <v>91</v>
      </c>
      <c r="E10" s="8">
        <v>120</v>
      </c>
      <c r="F10" s="6">
        <f>+D10*E10</f>
        <v>10920</v>
      </c>
      <c r="G10" s="106">
        <v>120</v>
      </c>
    </row>
    <row r="11" spans="1:7" ht="6" customHeight="1">
      <c r="B11" s="19"/>
      <c r="G11" s="106"/>
    </row>
    <row r="12" spans="1:7" ht="12.75" customHeight="1">
      <c r="A12" s="39"/>
      <c r="B12" s="40" t="s">
        <v>830</v>
      </c>
      <c r="C12" s="7" t="s">
        <v>289</v>
      </c>
      <c r="D12" s="6">
        <v>14</v>
      </c>
      <c r="E12" s="8">
        <v>50</v>
      </c>
      <c r="F12" s="6">
        <f>+D12*E12</f>
        <v>700</v>
      </c>
      <c r="G12" s="106">
        <v>50</v>
      </c>
    </row>
    <row r="13" spans="1:7" ht="6" customHeight="1">
      <c r="B13" s="19"/>
      <c r="G13" s="106"/>
    </row>
    <row r="14" spans="1:7" ht="12.75" customHeight="1">
      <c r="B14" s="19" t="s">
        <v>831</v>
      </c>
      <c r="C14" s="7" t="s">
        <v>289</v>
      </c>
      <c r="D14" s="6">
        <v>85</v>
      </c>
      <c r="E14" s="8">
        <v>32</v>
      </c>
      <c r="F14" s="6">
        <f>+D14*E14</f>
        <v>2720</v>
      </c>
      <c r="G14" s="106">
        <v>32</v>
      </c>
    </row>
    <row r="15" spans="1:7" ht="12.75" customHeight="1">
      <c r="B15" s="19"/>
      <c r="G15" s="106"/>
    </row>
    <row r="16" spans="1:7" ht="25.5" customHeight="1">
      <c r="A16" s="36" t="s">
        <v>280</v>
      </c>
      <c r="B16" s="37" t="s">
        <v>832</v>
      </c>
      <c r="G16" s="106"/>
    </row>
    <row r="17" spans="1:7" ht="6" customHeight="1">
      <c r="B17" s="19"/>
      <c r="G17" s="106"/>
    </row>
    <row r="18" spans="1:7" ht="25.5" customHeight="1">
      <c r="B18" s="19" t="s">
        <v>833</v>
      </c>
      <c r="G18" s="106"/>
    </row>
    <row r="19" spans="1:7" ht="6" customHeight="1">
      <c r="B19" s="19"/>
      <c r="G19" s="106"/>
    </row>
    <row r="20" spans="1:7" ht="12.75" customHeight="1">
      <c r="B20" s="19" t="s">
        <v>829</v>
      </c>
      <c r="C20" s="7" t="s">
        <v>292</v>
      </c>
      <c r="D20" s="6">
        <v>24</v>
      </c>
      <c r="E20" s="8">
        <v>120</v>
      </c>
      <c r="F20" s="6">
        <f>+D20*E20</f>
        <v>2880</v>
      </c>
      <c r="G20" s="106">
        <v>120</v>
      </c>
    </row>
    <row r="21" spans="1:7" ht="6" customHeight="1">
      <c r="B21" s="19"/>
      <c r="G21" s="106"/>
    </row>
    <row r="22" spans="1:7" ht="12.75" customHeight="1">
      <c r="A22" s="39"/>
      <c r="B22" s="40" t="s">
        <v>830</v>
      </c>
      <c r="C22" s="7" t="s">
        <v>292</v>
      </c>
      <c r="D22" s="6">
        <v>7</v>
      </c>
      <c r="E22" s="8">
        <v>50</v>
      </c>
      <c r="F22" s="6">
        <f>+D22*E22</f>
        <v>350</v>
      </c>
      <c r="G22" s="106">
        <v>50</v>
      </c>
    </row>
    <row r="23" spans="1:7" ht="6" customHeight="1">
      <c r="B23" s="19"/>
      <c r="G23" s="106"/>
    </row>
    <row r="24" spans="1:7" ht="12.75" customHeight="1">
      <c r="B24" s="19" t="s">
        <v>831</v>
      </c>
      <c r="C24" s="7" t="s">
        <v>292</v>
      </c>
      <c r="D24" s="6">
        <v>74</v>
      </c>
      <c r="E24" s="8">
        <v>32</v>
      </c>
      <c r="F24" s="6">
        <f>+D24*E24</f>
        <v>2368</v>
      </c>
      <c r="G24" s="106">
        <v>32</v>
      </c>
    </row>
    <row r="25" spans="1:7" ht="12.75" customHeight="1">
      <c r="B25" s="19"/>
      <c r="G25" s="106"/>
    </row>
    <row r="26" spans="1:7" ht="25.5" customHeight="1">
      <c r="A26" s="36" t="s">
        <v>290</v>
      </c>
      <c r="B26" s="37" t="s">
        <v>1747</v>
      </c>
      <c r="G26" s="106"/>
    </row>
    <row r="27" spans="1:7" ht="25.5" customHeight="1">
      <c r="B27" s="19" t="s">
        <v>1748</v>
      </c>
      <c r="G27" s="106"/>
    </row>
    <row r="28" spans="1:7" ht="6" customHeight="1">
      <c r="B28" s="19"/>
      <c r="G28" s="106"/>
    </row>
    <row r="29" spans="1:7" ht="12.75" customHeight="1">
      <c r="B29" s="19" t="s">
        <v>980</v>
      </c>
      <c r="C29" s="7" t="s">
        <v>292</v>
      </c>
      <c r="D29" s="6">
        <v>32</v>
      </c>
      <c r="E29" s="8">
        <v>25</v>
      </c>
      <c r="F29" s="6">
        <f>+D29*E29</f>
        <v>800</v>
      </c>
      <c r="G29" s="106">
        <v>25</v>
      </c>
    </row>
    <row r="30" spans="1:7" ht="12.75" customHeight="1">
      <c r="B30" s="19"/>
      <c r="G30" s="106"/>
    </row>
    <row r="31" spans="1:7" ht="25.5" customHeight="1">
      <c r="A31" s="36" t="s">
        <v>291</v>
      </c>
      <c r="B31" s="37" t="s">
        <v>981</v>
      </c>
      <c r="G31" s="106"/>
    </row>
    <row r="32" spans="1:7" ht="12.75" customHeight="1">
      <c r="A32" s="39"/>
      <c r="B32" s="40" t="s">
        <v>1063</v>
      </c>
      <c r="G32" s="106"/>
    </row>
    <row r="33" spans="1:7" ht="6" customHeight="1">
      <c r="B33" s="19"/>
      <c r="G33" s="106"/>
    </row>
    <row r="34" spans="1:7" ht="25.5" customHeight="1">
      <c r="B34" s="19" t="s">
        <v>1642</v>
      </c>
      <c r="G34" s="106"/>
    </row>
    <row r="35" spans="1:7" ht="6" customHeight="1">
      <c r="B35" s="19"/>
      <c r="G35" s="106"/>
    </row>
    <row r="36" spans="1:7" ht="12.75" customHeight="1">
      <c r="A36" s="39"/>
      <c r="B36" s="40" t="s">
        <v>1643</v>
      </c>
      <c r="C36" s="7" t="s">
        <v>292</v>
      </c>
      <c r="D36" s="6">
        <v>1</v>
      </c>
      <c r="E36" s="8">
        <v>290</v>
      </c>
      <c r="F36" s="6">
        <f>+D36*E36</f>
        <v>290</v>
      </c>
      <c r="G36" s="106">
        <v>290</v>
      </c>
    </row>
    <row r="37" spans="1:7" ht="6" customHeight="1">
      <c r="B37" s="19"/>
      <c r="G37" s="106"/>
    </row>
    <row r="38" spans="1:7" ht="12.75" customHeight="1">
      <c r="B38" s="19" t="s">
        <v>1644</v>
      </c>
      <c r="C38" s="7" t="s">
        <v>292</v>
      </c>
      <c r="D38" s="6">
        <v>24</v>
      </c>
      <c r="E38" s="8">
        <v>290</v>
      </c>
      <c r="F38" s="6">
        <f>+D38*E38</f>
        <v>6960</v>
      </c>
      <c r="G38" s="106">
        <v>290</v>
      </c>
    </row>
    <row r="39" spans="1:7" ht="12.75" customHeight="1">
      <c r="B39" s="19"/>
      <c r="G39" s="106"/>
    </row>
    <row r="40" spans="1:7" ht="12.75" customHeight="1">
      <c r="A40" s="36" t="s">
        <v>293</v>
      </c>
      <c r="B40" s="37" t="s">
        <v>1645</v>
      </c>
      <c r="G40" s="106"/>
    </row>
    <row r="41" spans="1:7" ht="12.75" customHeight="1">
      <c r="B41" s="19" t="s">
        <v>1646</v>
      </c>
      <c r="G41" s="106"/>
    </row>
    <row r="42" spans="1:7" ht="12.75" customHeight="1">
      <c r="B42" s="19" t="s">
        <v>252</v>
      </c>
      <c r="G42" s="106"/>
    </row>
    <row r="43" spans="1:7" ht="6" customHeight="1">
      <c r="B43" s="22"/>
      <c r="G43" s="106"/>
    </row>
    <row r="44" spans="1:7" ht="12.75" customHeight="1">
      <c r="B44" s="19" t="s">
        <v>1062</v>
      </c>
      <c r="G44" s="106"/>
    </row>
    <row r="45" spans="1:7" ht="6" customHeight="1">
      <c r="A45" s="39"/>
      <c r="B45" s="40"/>
      <c r="G45" s="106"/>
    </row>
    <row r="46" spans="1:7" ht="12.75" customHeight="1">
      <c r="B46" s="19" t="s">
        <v>829</v>
      </c>
      <c r="C46" s="7" t="s">
        <v>292</v>
      </c>
      <c r="D46" s="6">
        <v>1</v>
      </c>
      <c r="E46" s="8">
        <v>360</v>
      </c>
      <c r="F46" s="6">
        <f>+D46*E46</f>
        <v>360</v>
      </c>
      <c r="G46" s="106">
        <v>360</v>
      </c>
    </row>
    <row r="47" spans="1:7" ht="12.75" customHeight="1">
      <c r="B47" s="22"/>
      <c r="G47" s="106"/>
    </row>
    <row r="48" spans="1:7" ht="25.5" customHeight="1">
      <c r="A48" s="36" t="s">
        <v>1421</v>
      </c>
      <c r="B48" s="37" t="s">
        <v>253</v>
      </c>
      <c r="G48" s="106"/>
    </row>
    <row r="49" spans="1:7" ht="38.25" customHeight="1">
      <c r="B49" s="19" t="s">
        <v>1647</v>
      </c>
      <c r="G49" s="106"/>
    </row>
    <row r="50" spans="1:7" ht="6" customHeight="1">
      <c r="B50" s="19"/>
      <c r="G50" s="106"/>
    </row>
    <row r="51" spans="1:7" ht="25.5" customHeight="1">
      <c r="B51" s="19" t="s">
        <v>1696</v>
      </c>
      <c r="G51" s="106"/>
    </row>
    <row r="52" spans="1:7" ht="6" customHeight="1">
      <c r="B52" s="19"/>
      <c r="G52" s="106"/>
    </row>
    <row r="53" spans="1:7" ht="12.75" customHeight="1">
      <c r="B53" s="19" t="s">
        <v>1697</v>
      </c>
      <c r="C53" s="7" t="s">
        <v>292</v>
      </c>
      <c r="D53" s="6">
        <v>5</v>
      </c>
      <c r="E53" s="8">
        <v>1200</v>
      </c>
      <c r="F53" s="6">
        <f>+D53*E53</f>
        <v>6000</v>
      </c>
      <c r="G53" s="106">
        <v>1200</v>
      </c>
    </row>
    <row r="54" spans="1:7" ht="12.75" customHeight="1">
      <c r="B54" s="19"/>
      <c r="G54" s="106"/>
    </row>
    <row r="55" spans="1:7" ht="38.25" customHeight="1">
      <c r="A55" s="36" t="s">
        <v>1422</v>
      </c>
      <c r="B55" s="37" t="s">
        <v>1896</v>
      </c>
      <c r="G55" s="106"/>
    </row>
    <row r="56" spans="1:7" ht="6" customHeight="1">
      <c r="B56" s="19"/>
      <c r="G56" s="106"/>
    </row>
    <row r="57" spans="1:7" ht="12.75" customHeight="1">
      <c r="B57" s="19" t="s">
        <v>823</v>
      </c>
      <c r="G57" s="106"/>
    </row>
    <row r="58" spans="1:7" ht="6" customHeight="1">
      <c r="B58" s="19"/>
      <c r="G58" s="106"/>
    </row>
    <row r="59" spans="1:7" ht="12.75" customHeight="1">
      <c r="B59" s="19" t="s">
        <v>1698</v>
      </c>
      <c r="C59" s="7" t="s">
        <v>292</v>
      </c>
      <c r="D59" s="6">
        <v>5</v>
      </c>
      <c r="E59" s="8">
        <v>670</v>
      </c>
      <c r="F59" s="6">
        <f>+D59*E59</f>
        <v>3350</v>
      </c>
      <c r="G59" s="106">
        <v>670</v>
      </c>
    </row>
    <row r="60" spans="1:7" ht="12.75" customHeight="1">
      <c r="B60" s="19"/>
      <c r="G60" s="106"/>
    </row>
    <row r="61" spans="1:7" s="55" customFormat="1" ht="25.5" hidden="1" customHeight="1">
      <c r="A61" s="52" t="s">
        <v>1424</v>
      </c>
      <c r="B61" s="53" t="s">
        <v>1699</v>
      </c>
      <c r="C61" s="54"/>
      <c r="D61" s="27"/>
      <c r="E61" s="27"/>
      <c r="F61" s="27"/>
      <c r="G61" s="107"/>
    </row>
    <row r="62" spans="1:7" s="55" customFormat="1" ht="6" hidden="1" customHeight="1">
      <c r="A62" s="56"/>
      <c r="B62" s="58"/>
      <c r="C62" s="54"/>
      <c r="D62" s="27"/>
      <c r="E62" s="27"/>
      <c r="F62" s="27"/>
      <c r="G62" s="107"/>
    </row>
    <row r="63" spans="1:7" s="55" customFormat="1" ht="12.75" hidden="1" customHeight="1">
      <c r="A63" s="56"/>
      <c r="B63" s="57" t="s">
        <v>1700</v>
      </c>
      <c r="C63" s="54" t="s">
        <v>289</v>
      </c>
      <c r="D63" s="27">
        <v>190</v>
      </c>
      <c r="E63" s="27"/>
      <c r="F63" s="27"/>
      <c r="G63" s="107"/>
    </row>
    <row r="64" spans="1:7" s="55" customFormat="1" ht="12.75" hidden="1" customHeight="1">
      <c r="A64" s="56"/>
      <c r="B64" s="57"/>
      <c r="C64" s="54"/>
      <c r="D64" s="27"/>
      <c r="E64" s="27"/>
      <c r="F64" s="27"/>
      <c r="G64" s="107"/>
    </row>
    <row r="65" spans="1:7" s="55" customFormat="1" ht="25.5" hidden="1" customHeight="1">
      <c r="A65" s="52" t="s">
        <v>931</v>
      </c>
      <c r="B65" s="53" t="s">
        <v>861</v>
      </c>
      <c r="C65" s="54"/>
      <c r="D65" s="27"/>
      <c r="E65" s="27"/>
      <c r="F65" s="27"/>
      <c r="G65" s="107"/>
    </row>
    <row r="66" spans="1:7" s="55" customFormat="1" ht="25.5" hidden="1" customHeight="1">
      <c r="A66" s="56"/>
      <c r="B66" s="57" t="s">
        <v>1348</v>
      </c>
      <c r="C66" s="54"/>
      <c r="D66" s="27"/>
      <c r="E66" s="27"/>
      <c r="F66" s="27"/>
      <c r="G66" s="107"/>
    </row>
    <row r="67" spans="1:7" s="55" customFormat="1" ht="6" hidden="1" customHeight="1">
      <c r="A67" s="56"/>
      <c r="B67" s="58"/>
      <c r="C67" s="54"/>
      <c r="D67" s="27"/>
      <c r="E67" s="27"/>
      <c r="F67" s="27"/>
      <c r="G67" s="107"/>
    </row>
    <row r="68" spans="1:7" s="55" customFormat="1" ht="12.75" hidden="1" customHeight="1">
      <c r="A68" s="56"/>
      <c r="B68" s="57" t="s">
        <v>1700</v>
      </c>
      <c r="C68" s="54" t="s">
        <v>289</v>
      </c>
      <c r="D68" s="27">
        <v>190</v>
      </c>
      <c r="E68" s="27"/>
      <c r="F68" s="27"/>
      <c r="G68" s="107"/>
    </row>
    <row r="69" spans="1:7" ht="12.75" customHeight="1">
      <c r="B69" s="22"/>
      <c r="G69" s="106"/>
    </row>
    <row r="70" spans="1:7" ht="12.75" customHeight="1">
      <c r="B70" s="19"/>
      <c r="G70" s="106"/>
    </row>
    <row r="71" spans="1:7" ht="12.75" customHeight="1">
      <c r="B71" s="19"/>
      <c r="G71" s="106"/>
    </row>
    <row r="72" spans="1:7">
      <c r="B72" s="30"/>
      <c r="C72" s="9"/>
      <c r="D72" s="10"/>
      <c r="E72" s="11"/>
      <c r="F72" s="10"/>
    </row>
    <row r="73" spans="1:7">
      <c r="B73" s="250" t="s">
        <v>862</v>
      </c>
      <c r="C73" s="251"/>
      <c r="D73" s="251"/>
      <c r="E73" s="62"/>
      <c r="F73" s="62">
        <f>SUM(F8:F71)</f>
        <v>37698</v>
      </c>
    </row>
  </sheetData>
  <mergeCells count="2">
    <mergeCell ref="A3:F3"/>
    <mergeCell ref="B73:D73"/>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G44"/>
  <sheetViews>
    <sheetView topLeftCell="A7"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6640625" style="6"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253" t="s">
        <v>965</v>
      </c>
      <c r="B3" s="254"/>
      <c r="C3" s="254"/>
      <c r="D3" s="254"/>
      <c r="E3" s="254"/>
      <c r="F3" s="254"/>
    </row>
    <row r="4" spans="1:7" ht="12.75" customHeight="1"/>
    <row r="5" spans="1:7" ht="25.5" customHeight="1">
      <c r="A5" s="36" t="s">
        <v>277</v>
      </c>
      <c r="B5" s="37" t="s">
        <v>664</v>
      </c>
    </row>
    <row r="6" spans="1:7" ht="25.5" customHeight="1">
      <c r="B6" s="19" t="s">
        <v>665</v>
      </c>
    </row>
    <row r="7" spans="1:7" ht="38.25" customHeight="1">
      <c r="B7" s="19" t="s">
        <v>1701</v>
      </c>
    </row>
    <row r="8" spans="1:7" ht="6" customHeight="1">
      <c r="B8" s="19"/>
    </row>
    <row r="9" spans="1:7" ht="25.5" customHeight="1">
      <c r="B9" s="19" t="s">
        <v>828</v>
      </c>
    </row>
    <row r="10" spans="1:7" ht="6" customHeight="1">
      <c r="B10" s="19"/>
    </row>
    <row r="11" spans="1:7" ht="12.75" customHeight="1">
      <c r="B11" s="19" t="s">
        <v>1702</v>
      </c>
      <c r="C11" s="7" t="s">
        <v>289</v>
      </c>
      <c r="D11" s="6">
        <v>16</v>
      </c>
      <c r="E11" s="8">
        <v>96</v>
      </c>
      <c r="F11" s="6">
        <f>+D11*E11</f>
        <v>1536</v>
      </c>
      <c r="G11" s="106">
        <v>96</v>
      </c>
    </row>
    <row r="12" spans="1:7" ht="6" customHeight="1">
      <c r="B12" s="19"/>
      <c r="G12" s="106"/>
    </row>
    <row r="13" spans="1:7" ht="12.75" customHeight="1">
      <c r="A13" s="39"/>
      <c r="B13" s="40" t="s">
        <v>1898</v>
      </c>
      <c r="C13" s="7" t="s">
        <v>289</v>
      </c>
      <c r="D13" s="6">
        <v>9.5</v>
      </c>
      <c r="E13" s="8">
        <v>68</v>
      </c>
      <c r="F13" s="6">
        <f>+D13*E13</f>
        <v>646</v>
      </c>
      <c r="G13" s="106">
        <v>68</v>
      </c>
    </row>
    <row r="14" spans="1:7" ht="6" customHeight="1">
      <c r="B14" s="19"/>
      <c r="G14" s="106"/>
    </row>
    <row r="15" spans="1:7" ht="12.75" customHeight="1">
      <c r="B15" s="19" t="s">
        <v>1715</v>
      </c>
      <c r="C15" s="7" t="s">
        <v>289</v>
      </c>
      <c r="D15" s="6">
        <v>6.5</v>
      </c>
      <c r="E15" s="8">
        <v>60</v>
      </c>
      <c r="F15" s="6">
        <f>+D15*E15</f>
        <v>390</v>
      </c>
      <c r="G15" s="106">
        <v>60</v>
      </c>
    </row>
    <row r="16" spans="1:7" ht="12.75" customHeight="1">
      <c r="B16" s="19"/>
      <c r="G16" s="106"/>
    </row>
    <row r="17" spans="1:7" ht="25.5" customHeight="1">
      <c r="A17" s="36" t="s">
        <v>280</v>
      </c>
      <c r="B17" s="37" t="s">
        <v>832</v>
      </c>
      <c r="G17" s="106"/>
    </row>
    <row r="18" spans="1:7" ht="6" customHeight="1">
      <c r="B18" s="19"/>
      <c r="G18" s="106"/>
    </row>
    <row r="19" spans="1:7" ht="25.5" customHeight="1">
      <c r="B19" s="19" t="s">
        <v>833</v>
      </c>
      <c r="G19" s="106"/>
    </row>
    <row r="20" spans="1:7" ht="6" customHeight="1">
      <c r="B20" s="19"/>
      <c r="G20" s="106"/>
    </row>
    <row r="21" spans="1:7" ht="12.75" customHeight="1">
      <c r="B21" s="19" t="s">
        <v>1702</v>
      </c>
      <c r="C21" s="7" t="s">
        <v>292</v>
      </c>
      <c r="D21" s="6">
        <v>6</v>
      </c>
      <c r="E21" s="8">
        <v>80</v>
      </c>
      <c r="F21" s="6">
        <f>+D21*E21</f>
        <v>480</v>
      </c>
      <c r="G21" s="106">
        <v>80</v>
      </c>
    </row>
    <row r="22" spans="1:7" ht="6" customHeight="1">
      <c r="B22" s="19"/>
      <c r="G22" s="106"/>
    </row>
    <row r="23" spans="1:7" ht="12.75" customHeight="1">
      <c r="A23" s="39"/>
      <c r="B23" s="40" t="s">
        <v>1898</v>
      </c>
      <c r="C23" s="7" t="s">
        <v>292</v>
      </c>
      <c r="D23" s="6">
        <v>4</v>
      </c>
      <c r="E23" s="8">
        <v>50</v>
      </c>
      <c r="F23" s="6">
        <f>+D23*E23</f>
        <v>200</v>
      </c>
      <c r="G23" s="106">
        <v>50</v>
      </c>
    </row>
    <row r="24" spans="1:7" ht="6" customHeight="1">
      <c r="B24" s="19"/>
      <c r="G24" s="106"/>
    </row>
    <row r="25" spans="1:7" ht="12.75" customHeight="1">
      <c r="B25" s="19" t="s">
        <v>1715</v>
      </c>
      <c r="C25" s="7" t="s">
        <v>292</v>
      </c>
      <c r="D25" s="6">
        <v>2</v>
      </c>
      <c r="E25" s="8">
        <v>45</v>
      </c>
      <c r="F25" s="6">
        <f>+D25*E25</f>
        <v>90</v>
      </c>
      <c r="G25" s="106">
        <v>45</v>
      </c>
    </row>
    <row r="26" spans="1:7" ht="12.75" customHeight="1">
      <c r="B26" s="19"/>
      <c r="G26" s="106"/>
    </row>
    <row r="27" spans="1:7" ht="25.5" customHeight="1">
      <c r="A27" s="36" t="s">
        <v>290</v>
      </c>
      <c r="B27" s="37" t="s">
        <v>832</v>
      </c>
      <c r="G27" s="106"/>
    </row>
    <row r="28" spans="1:7" ht="25.5" customHeight="1">
      <c r="B28" s="19" t="s">
        <v>1703</v>
      </c>
      <c r="G28" s="106"/>
    </row>
    <row r="29" spans="1:7" ht="12.75" customHeight="1">
      <c r="A29" s="39"/>
      <c r="B29" s="40" t="s">
        <v>1704</v>
      </c>
      <c r="G29" s="106"/>
    </row>
    <row r="30" spans="1:7" ht="6" customHeight="1">
      <c r="B30" s="19"/>
      <c r="G30" s="106"/>
    </row>
    <row r="31" spans="1:7" ht="25.5" customHeight="1">
      <c r="B31" s="19" t="s">
        <v>833</v>
      </c>
      <c r="G31" s="106"/>
    </row>
    <row r="32" spans="1:7" ht="6" customHeight="1">
      <c r="B32" s="19"/>
      <c r="G32" s="106"/>
    </row>
    <row r="33" spans="1:7" ht="12.75" customHeight="1">
      <c r="B33" s="19" t="s">
        <v>1702</v>
      </c>
      <c r="C33" s="7" t="s">
        <v>292</v>
      </c>
      <c r="D33" s="6">
        <v>1</v>
      </c>
      <c r="E33" s="8">
        <v>200</v>
      </c>
      <c r="F33" s="6">
        <f>+D33*E33</f>
        <v>200</v>
      </c>
      <c r="G33" s="106">
        <v>200</v>
      </c>
    </row>
    <row r="34" spans="1:7" ht="6" customHeight="1">
      <c r="B34" s="19"/>
      <c r="G34" s="106"/>
    </row>
    <row r="35" spans="1:7" ht="12.75" customHeight="1">
      <c r="A35" s="39"/>
      <c r="B35" s="40" t="s">
        <v>1898</v>
      </c>
      <c r="C35" s="7" t="s">
        <v>292</v>
      </c>
      <c r="D35" s="6">
        <v>5</v>
      </c>
      <c r="E35" s="8">
        <v>190</v>
      </c>
      <c r="F35" s="6">
        <f>+D35*E35</f>
        <v>950</v>
      </c>
      <c r="G35" s="106">
        <v>190</v>
      </c>
    </row>
    <row r="36" spans="1:7" ht="12.75" customHeight="1">
      <c r="B36" s="19"/>
      <c r="G36" s="106"/>
    </row>
    <row r="37" spans="1:7" s="55" customFormat="1" ht="25.5" hidden="1" customHeight="1">
      <c r="A37" s="52" t="s">
        <v>291</v>
      </c>
      <c r="B37" s="53" t="s">
        <v>861</v>
      </c>
      <c r="C37" s="54"/>
      <c r="D37" s="27"/>
      <c r="E37" s="27"/>
      <c r="F37" s="27"/>
      <c r="G37" s="107"/>
    </row>
    <row r="38" spans="1:7" s="55" customFormat="1" ht="25.5" hidden="1" customHeight="1">
      <c r="A38" s="56"/>
      <c r="B38" s="57" t="s">
        <v>1348</v>
      </c>
      <c r="C38" s="54"/>
      <c r="D38" s="27"/>
      <c r="E38" s="27"/>
      <c r="F38" s="27"/>
      <c r="G38" s="107"/>
    </row>
    <row r="39" spans="1:7" s="55" customFormat="1" ht="6" hidden="1" customHeight="1">
      <c r="A39" s="56"/>
      <c r="B39" s="58"/>
      <c r="C39" s="54"/>
      <c r="D39" s="27"/>
      <c r="E39" s="27"/>
      <c r="F39" s="27"/>
      <c r="G39" s="107"/>
    </row>
    <row r="40" spans="1:7" s="55" customFormat="1" ht="12.75" hidden="1" customHeight="1">
      <c r="A40" s="56"/>
      <c r="B40" s="57" t="s">
        <v>1700</v>
      </c>
      <c r="C40" s="54" t="s">
        <v>289</v>
      </c>
      <c r="D40" s="27">
        <v>32</v>
      </c>
      <c r="E40" s="27"/>
      <c r="F40" s="27"/>
      <c r="G40" s="107"/>
    </row>
    <row r="41" spans="1:7" ht="12.75" customHeight="1">
      <c r="B41" s="19"/>
      <c r="G41" s="106"/>
    </row>
    <row r="42" spans="1:7" ht="12.75" customHeight="1">
      <c r="B42" s="19"/>
      <c r="G42" s="106"/>
    </row>
    <row r="43" spans="1:7">
      <c r="B43" s="30"/>
      <c r="C43" s="9"/>
      <c r="D43" s="10"/>
      <c r="E43" s="11"/>
      <c r="F43" s="10"/>
      <c r="G43" s="109"/>
    </row>
    <row r="44" spans="1:7">
      <c r="B44" s="250" t="s">
        <v>1168</v>
      </c>
      <c r="C44" s="251"/>
      <c r="D44" s="251"/>
      <c r="E44" s="62"/>
      <c r="F44" s="62">
        <f>SUM(F7:F42)</f>
        <v>4492</v>
      </c>
    </row>
  </sheetData>
  <mergeCells count="2">
    <mergeCell ref="A3:F3"/>
    <mergeCell ref="B44:D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G131"/>
  <sheetViews>
    <sheetView view="pageBreakPreview" zoomScale="60"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53" t="s">
        <v>966</v>
      </c>
      <c r="B3" s="254"/>
      <c r="C3" s="254"/>
      <c r="D3" s="254"/>
      <c r="E3" s="254"/>
      <c r="F3" s="254"/>
    </row>
    <row r="4" spans="1:7" ht="12.75" customHeight="1"/>
    <row r="5" spans="1:7" ht="12.75" customHeight="1">
      <c r="B5" s="19" t="s">
        <v>1248</v>
      </c>
    </row>
    <row r="6" spans="1:7" ht="25.5" customHeight="1">
      <c r="B6" s="19" t="s">
        <v>1169</v>
      </c>
    </row>
    <row r="7" spans="1:7" ht="12.75" customHeight="1">
      <c r="B7" s="19"/>
    </row>
    <row r="8" spans="1:7" ht="12.75" customHeight="1">
      <c r="A8" s="36" t="s">
        <v>277</v>
      </c>
      <c r="B8" s="37" t="s">
        <v>1170</v>
      </c>
    </row>
    <row r="9" spans="1:7" ht="12.75" customHeight="1">
      <c r="B9" s="19" t="s">
        <v>1171</v>
      </c>
    </row>
    <row r="10" spans="1:7" ht="12.75" customHeight="1">
      <c r="B10" s="19" t="s">
        <v>1172</v>
      </c>
    </row>
    <row r="11" spans="1:7" ht="25.5" customHeight="1">
      <c r="B11" s="22" t="s">
        <v>1173</v>
      </c>
    </row>
    <row r="12" spans="1:7" ht="25.5" customHeight="1">
      <c r="B12" s="22" t="s">
        <v>1174</v>
      </c>
    </row>
    <row r="13" spans="1:7" ht="12.75" customHeight="1">
      <c r="B13" s="22" t="s">
        <v>1175</v>
      </c>
    </row>
    <row r="14" spans="1:7" ht="12.75" customHeight="1">
      <c r="B14" s="22" t="s">
        <v>241</v>
      </c>
    </row>
    <row r="15" spans="1:7" ht="12.75" customHeight="1">
      <c r="B15" s="22" t="s">
        <v>1854</v>
      </c>
    </row>
    <row r="16" spans="1:7" ht="25.5" customHeight="1">
      <c r="A16" s="39"/>
      <c r="B16" s="38" t="s">
        <v>1349</v>
      </c>
    </row>
    <row r="17" spans="1:7" ht="6" customHeight="1">
      <c r="B17" s="19"/>
    </row>
    <row r="18" spans="1:7" ht="12.75" customHeight="1">
      <c r="B18" s="19" t="s">
        <v>1855</v>
      </c>
      <c r="C18" s="7" t="s">
        <v>825</v>
      </c>
      <c r="D18" s="6">
        <v>10</v>
      </c>
      <c r="E18" s="8">
        <v>690</v>
      </c>
      <c r="F18" s="6">
        <f>+D18*E18</f>
        <v>6900</v>
      </c>
      <c r="G18" s="106">
        <v>690</v>
      </c>
    </row>
    <row r="19" spans="1:7" ht="12.75" customHeight="1">
      <c r="B19" s="19"/>
      <c r="G19" s="106"/>
    </row>
    <row r="20" spans="1:7" ht="12.75" customHeight="1">
      <c r="A20" s="36" t="s">
        <v>280</v>
      </c>
      <c r="B20" s="37" t="s">
        <v>1856</v>
      </c>
      <c r="G20" s="106"/>
    </row>
    <row r="21" spans="1:7" ht="12.75" customHeight="1">
      <c r="B21" s="19" t="s">
        <v>1171</v>
      </c>
      <c r="G21" s="106"/>
    </row>
    <row r="22" spans="1:7" ht="12.75" customHeight="1">
      <c r="B22" s="19" t="s">
        <v>1172</v>
      </c>
      <c r="G22" s="106"/>
    </row>
    <row r="23" spans="1:7" ht="25.5" customHeight="1">
      <c r="B23" s="22" t="s">
        <v>1173</v>
      </c>
      <c r="G23" s="106"/>
    </row>
    <row r="24" spans="1:7" ht="25.5" customHeight="1">
      <c r="B24" s="22" t="s">
        <v>1174</v>
      </c>
      <c r="G24" s="106"/>
    </row>
    <row r="25" spans="1:7" ht="12.75" customHeight="1">
      <c r="B25" s="22" t="s">
        <v>1175</v>
      </c>
      <c r="G25" s="106"/>
    </row>
    <row r="26" spans="1:7" ht="12.75" customHeight="1">
      <c r="B26" s="22" t="s">
        <v>241</v>
      </c>
      <c r="G26" s="106"/>
    </row>
    <row r="27" spans="1:7" ht="12.75" customHeight="1">
      <c r="B27" s="22" t="s">
        <v>1854</v>
      </c>
      <c r="G27" s="106"/>
    </row>
    <row r="28" spans="1:7" ht="25.5" customHeight="1">
      <c r="A28" s="39"/>
      <c r="B28" s="38" t="s">
        <v>1349</v>
      </c>
      <c r="G28" s="106"/>
    </row>
    <row r="29" spans="1:7" ht="6" customHeight="1">
      <c r="B29" s="19"/>
      <c r="G29" s="106"/>
    </row>
    <row r="30" spans="1:7" ht="12.75" customHeight="1">
      <c r="B30" s="19" t="s">
        <v>1855</v>
      </c>
      <c r="C30" s="7" t="s">
        <v>825</v>
      </c>
      <c r="D30" s="6">
        <v>1</v>
      </c>
      <c r="E30" s="8">
        <v>2450</v>
      </c>
      <c r="F30" s="6">
        <f>+D30*E30</f>
        <v>2450</v>
      </c>
      <c r="G30" s="106">
        <v>2450</v>
      </c>
    </row>
    <row r="31" spans="1:7" ht="12.75" customHeight="1">
      <c r="B31" s="19"/>
      <c r="G31" s="106"/>
    </row>
    <row r="32" spans="1:7" ht="25.5" customHeight="1">
      <c r="A32" s="36" t="s">
        <v>290</v>
      </c>
      <c r="B32" s="37" t="s">
        <v>1352</v>
      </c>
      <c r="G32" s="106"/>
    </row>
    <row r="33" spans="1:7" ht="12.75" customHeight="1">
      <c r="B33" s="19" t="s">
        <v>1172</v>
      </c>
      <c r="G33" s="106"/>
    </row>
    <row r="34" spans="1:7" ht="38.25" customHeight="1">
      <c r="B34" s="22" t="s">
        <v>1351</v>
      </c>
      <c r="G34" s="106"/>
    </row>
    <row r="35" spans="1:7" ht="38.25" customHeight="1">
      <c r="A35" s="39"/>
      <c r="B35" s="40" t="s">
        <v>1857</v>
      </c>
      <c r="G35" s="106"/>
    </row>
    <row r="36" spans="1:7" ht="6" customHeight="1">
      <c r="B36" s="19"/>
      <c r="G36" s="106"/>
    </row>
    <row r="37" spans="1:7" ht="12.75" customHeight="1">
      <c r="B37" s="19" t="s">
        <v>1855</v>
      </c>
      <c r="C37" s="7" t="s">
        <v>825</v>
      </c>
      <c r="D37" s="6">
        <v>2</v>
      </c>
      <c r="E37" s="8">
        <v>700</v>
      </c>
      <c r="F37" s="6">
        <f>+D37*E37</f>
        <v>1400</v>
      </c>
      <c r="G37" s="106">
        <v>700</v>
      </c>
    </row>
    <row r="38" spans="1:7" ht="12.75" customHeight="1">
      <c r="B38" s="19"/>
      <c r="G38" s="106"/>
    </row>
    <row r="39" spans="1:7" ht="25.5" customHeight="1">
      <c r="A39" s="36" t="s">
        <v>291</v>
      </c>
      <c r="B39" s="37" t="s">
        <v>1858</v>
      </c>
      <c r="G39" s="106"/>
    </row>
    <row r="40" spans="1:7" ht="38.25" customHeight="1">
      <c r="B40" s="19" t="s">
        <v>1859</v>
      </c>
      <c r="G40" s="106"/>
    </row>
    <row r="41" spans="1:7" ht="6" customHeight="1">
      <c r="B41" s="19"/>
      <c r="G41" s="106"/>
    </row>
    <row r="42" spans="1:7" ht="12.75" customHeight="1">
      <c r="B42" s="19" t="s">
        <v>1855</v>
      </c>
      <c r="C42" s="7" t="s">
        <v>825</v>
      </c>
      <c r="D42" s="6">
        <v>5</v>
      </c>
      <c r="E42" s="8">
        <v>520</v>
      </c>
      <c r="F42" s="6">
        <f>+D42*E42</f>
        <v>2600</v>
      </c>
      <c r="G42" s="106">
        <v>520</v>
      </c>
    </row>
    <row r="43" spans="1:7" ht="12.75" customHeight="1">
      <c r="A43" s="39"/>
      <c r="B43" s="40"/>
      <c r="G43" s="106"/>
    </row>
    <row r="44" spans="1:7" ht="25.5" customHeight="1">
      <c r="A44" s="36" t="s">
        <v>293</v>
      </c>
      <c r="B44" s="37" t="s">
        <v>1060</v>
      </c>
      <c r="G44" s="106"/>
    </row>
    <row r="45" spans="1:7" ht="12.75" customHeight="1">
      <c r="B45" s="19" t="s">
        <v>38</v>
      </c>
      <c r="G45" s="106"/>
    </row>
    <row r="46" spans="1:7" ht="12.75" customHeight="1">
      <c r="B46" s="22" t="s">
        <v>1860</v>
      </c>
      <c r="G46" s="106"/>
    </row>
    <row r="47" spans="1:7" ht="12.75" customHeight="1">
      <c r="B47" s="22" t="s">
        <v>1854</v>
      </c>
      <c r="G47" s="106"/>
    </row>
    <row r="48" spans="1:7" ht="25.5" customHeight="1">
      <c r="B48" s="22" t="s">
        <v>1861</v>
      </c>
      <c r="G48" s="106"/>
    </row>
    <row r="49" spans="1:7" ht="12.75" customHeight="1">
      <c r="B49" s="22" t="s">
        <v>1862</v>
      </c>
      <c r="G49" s="106"/>
    </row>
    <row r="50" spans="1:7" ht="25.5" customHeight="1">
      <c r="A50" s="39"/>
      <c r="B50" s="38" t="s">
        <v>677</v>
      </c>
      <c r="G50" s="106"/>
    </row>
    <row r="51" spans="1:7" ht="6" customHeight="1">
      <c r="B51" s="19"/>
      <c r="G51" s="106"/>
    </row>
    <row r="52" spans="1:7" ht="25.5" customHeight="1">
      <c r="B52" s="19" t="s">
        <v>678</v>
      </c>
      <c r="G52" s="106"/>
    </row>
    <row r="53" spans="1:7" ht="6" customHeight="1">
      <c r="B53" s="22"/>
      <c r="G53" s="106"/>
    </row>
    <row r="54" spans="1:7" ht="12.75" customHeight="1">
      <c r="B54" s="19" t="s">
        <v>679</v>
      </c>
      <c r="C54" s="7" t="s">
        <v>825</v>
      </c>
      <c r="D54" s="6">
        <v>21</v>
      </c>
      <c r="E54" s="8">
        <v>680</v>
      </c>
      <c r="F54" s="6">
        <f>+D54*E54</f>
        <v>14280</v>
      </c>
      <c r="G54" s="106">
        <v>680</v>
      </c>
    </row>
    <row r="55" spans="1:7" ht="6" customHeight="1">
      <c r="B55" s="22"/>
      <c r="G55" s="106"/>
    </row>
    <row r="56" spans="1:7" ht="12.75" customHeight="1">
      <c r="B56" s="19" t="s">
        <v>680</v>
      </c>
      <c r="C56" s="7" t="s">
        <v>825</v>
      </c>
      <c r="D56" s="6">
        <v>1</v>
      </c>
      <c r="E56" s="8">
        <v>860</v>
      </c>
      <c r="F56" s="6">
        <f>+D56*E56</f>
        <v>860</v>
      </c>
      <c r="G56" s="106">
        <v>860</v>
      </c>
    </row>
    <row r="57" spans="1:7" ht="6" customHeight="1">
      <c r="B57" s="22"/>
      <c r="G57" s="106"/>
    </row>
    <row r="58" spans="1:7" ht="12.75" customHeight="1">
      <c r="B58" s="19" t="s">
        <v>681</v>
      </c>
      <c r="C58" s="7" t="s">
        <v>825</v>
      </c>
      <c r="D58" s="6">
        <v>1</v>
      </c>
      <c r="E58" s="8">
        <v>3150</v>
      </c>
      <c r="F58" s="6">
        <f>+D58*E58</f>
        <v>3150</v>
      </c>
      <c r="G58" s="106">
        <v>3150</v>
      </c>
    </row>
    <row r="59" spans="1:7" ht="12.75" customHeight="1">
      <c r="B59" s="22"/>
      <c r="G59" s="106"/>
    </row>
    <row r="60" spans="1:7" ht="12.75" customHeight="1">
      <c r="A60" s="36" t="s">
        <v>1421</v>
      </c>
      <c r="B60" s="37" t="s">
        <v>83</v>
      </c>
      <c r="G60" s="106"/>
    </row>
    <row r="61" spans="1:7" ht="12.75" customHeight="1">
      <c r="B61" s="19" t="s">
        <v>84</v>
      </c>
      <c r="G61" s="106"/>
    </row>
    <row r="62" spans="1:7" ht="25.5" customHeight="1">
      <c r="B62" s="22" t="s">
        <v>85</v>
      </c>
      <c r="G62" s="106"/>
    </row>
    <row r="63" spans="1:7" ht="51" customHeight="1">
      <c r="B63" s="22" t="s">
        <v>1211</v>
      </c>
      <c r="G63" s="106"/>
    </row>
    <row r="64" spans="1:7" ht="25.5" customHeight="1">
      <c r="A64" s="39"/>
      <c r="B64" s="38" t="s">
        <v>1212</v>
      </c>
      <c r="G64" s="106"/>
    </row>
    <row r="65" spans="1:7" ht="25.5" customHeight="1">
      <c r="A65" s="39"/>
      <c r="B65" s="38" t="s">
        <v>1347</v>
      </c>
      <c r="G65" s="106"/>
    </row>
    <row r="66" spans="1:7" ht="6" customHeight="1">
      <c r="B66" s="22"/>
      <c r="G66" s="106"/>
    </row>
    <row r="67" spans="1:7" ht="25.5" customHeight="1">
      <c r="B67" s="19" t="s">
        <v>683</v>
      </c>
      <c r="G67" s="106"/>
    </row>
    <row r="68" spans="1:7" ht="6" customHeight="1">
      <c r="B68" s="22"/>
      <c r="G68" s="106"/>
    </row>
    <row r="69" spans="1:7" ht="12.75" customHeight="1">
      <c r="B69" s="19" t="s">
        <v>684</v>
      </c>
      <c r="C69" s="7" t="s">
        <v>825</v>
      </c>
      <c r="D69" s="6">
        <v>4</v>
      </c>
      <c r="E69" s="8">
        <v>1450</v>
      </c>
      <c r="F69" s="6">
        <f>+D69*E69</f>
        <v>5800</v>
      </c>
      <c r="G69" s="106">
        <v>1450</v>
      </c>
    </row>
    <row r="70" spans="1:7" ht="12.75" customHeight="1">
      <c r="B70" s="22"/>
      <c r="G70" s="106"/>
    </row>
    <row r="71" spans="1:7" ht="25.5" customHeight="1">
      <c r="A71" s="36" t="s">
        <v>1422</v>
      </c>
      <c r="B71" s="37" t="s">
        <v>685</v>
      </c>
      <c r="G71" s="106"/>
    </row>
    <row r="72" spans="1:7" ht="12.75" customHeight="1">
      <c r="B72" s="19" t="s">
        <v>38</v>
      </c>
      <c r="G72" s="106"/>
    </row>
    <row r="73" spans="1:7" ht="12.75" customHeight="1">
      <c r="B73" s="22" t="s">
        <v>686</v>
      </c>
      <c r="G73" s="106"/>
    </row>
    <row r="74" spans="1:7" ht="25.5" customHeight="1">
      <c r="B74" s="22" t="s">
        <v>1899</v>
      </c>
      <c r="G74" s="106"/>
    </row>
    <row r="75" spans="1:7" ht="12.75" customHeight="1">
      <c r="B75" s="22" t="s">
        <v>1414</v>
      </c>
      <c r="G75" s="106"/>
    </row>
    <row r="76" spans="1:7" ht="12.75" customHeight="1">
      <c r="B76" s="22" t="s">
        <v>1415</v>
      </c>
      <c r="G76" s="106"/>
    </row>
    <row r="77" spans="1:7" ht="6" customHeight="1">
      <c r="B77" s="22"/>
      <c r="G77" s="106"/>
    </row>
    <row r="78" spans="1:7" ht="25.5" customHeight="1">
      <c r="B78" s="19" t="s">
        <v>1420</v>
      </c>
      <c r="G78" s="106"/>
    </row>
    <row r="79" spans="1:7" ht="6" customHeight="1">
      <c r="B79" s="22"/>
      <c r="G79" s="106"/>
    </row>
    <row r="80" spans="1:7" ht="12.75" customHeight="1">
      <c r="B80" s="19" t="s">
        <v>185</v>
      </c>
      <c r="C80" s="7" t="s">
        <v>825</v>
      </c>
      <c r="D80" s="6">
        <v>4</v>
      </c>
      <c r="E80" s="8">
        <v>820</v>
      </c>
      <c r="F80" s="6">
        <f>+D80*E80</f>
        <v>3280</v>
      </c>
      <c r="G80" s="106">
        <v>820</v>
      </c>
    </row>
    <row r="81" spans="1:7" ht="6" customHeight="1">
      <c r="A81" s="39"/>
      <c r="B81" s="40"/>
      <c r="G81" s="106"/>
    </row>
    <row r="82" spans="1:7" ht="12.75" customHeight="1">
      <c r="B82" s="19" t="s">
        <v>186</v>
      </c>
      <c r="C82" s="7" t="s">
        <v>825</v>
      </c>
      <c r="D82" s="6" t="s">
        <v>1061</v>
      </c>
      <c r="G82" s="106"/>
    </row>
    <row r="83" spans="1:7" ht="6" customHeight="1">
      <c r="B83" s="22"/>
      <c r="G83" s="106"/>
    </row>
    <row r="84" spans="1:7" ht="12.75" customHeight="1">
      <c r="B84" s="19" t="s">
        <v>187</v>
      </c>
      <c r="C84" s="7" t="s">
        <v>825</v>
      </c>
      <c r="D84" s="6">
        <v>16</v>
      </c>
      <c r="E84" s="8">
        <v>630</v>
      </c>
      <c r="F84" s="6">
        <f>+D84*E84</f>
        <v>10080</v>
      </c>
      <c r="G84" s="106">
        <v>630</v>
      </c>
    </row>
    <row r="85" spans="1:7" ht="12.75" customHeight="1">
      <c r="B85" s="19"/>
      <c r="G85" s="106"/>
    </row>
    <row r="86" spans="1:7" ht="12.75" customHeight="1">
      <c r="A86" s="36" t="s">
        <v>1424</v>
      </c>
      <c r="B86" s="37" t="s">
        <v>188</v>
      </c>
      <c r="G86" s="106"/>
    </row>
    <row r="87" spans="1:7" ht="12.75" customHeight="1">
      <c r="B87" s="19" t="s">
        <v>38</v>
      </c>
      <c r="G87" s="106"/>
    </row>
    <row r="88" spans="1:7" ht="25.5" customHeight="1">
      <c r="B88" s="22" t="s">
        <v>1861</v>
      </c>
      <c r="G88" s="106"/>
    </row>
    <row r="89" spans="1:7" ht="25.5" customHeight="1">
      <c r="B89" s="22" t="s">
        <v>189</v>
      </c>
      <c r="G89" s="106"/>
    </row>
    <row r="90" spans="1:7" ht="25.5" customHeight="1">
      <c r="B90" s="22" t="s">
        <v>1289</v>
      </c>
      <c r="G90" s="106"/>
    </row>
    <row r="91" spans="1:7" ht="6" customHeight="1">
      <c r="B91" s="19"/>
      <c r="G91" s="106"/>
    </row>
    <row r="92" spans="1:7" ht="12.75" customHeight="1">
      <c r="B92" s="19" t="s">
        <v>1855</v>
      </c>
      <c r="C92" s="7" t="s">
        <v>825</v>
      </c>
      <c r="D92" s="6">
        <v>3</v>
      </c>
      <c r="E92" s="8">
        <v>560</v>
      </c>
      <c r="F92" s="6">
        <f>+D92*E92</f>
        <v>1680</v>
      </c>
      <c r="G92" s="106">
        <v>560</v>
      </c>
    </row>
    <row r="93" spans="1:7" ht="12.75" customHeight="1">
      <c r="B93" s="19"/>
      <c r="G93" s="106"/>
    </row>
    <row r="94" spans="1:7" ht="38.25" customHeight="1">
      <c r="A94" s="36" t="s">
        <v>931</v>
      </c>
      <c r="B94" s="37" t="s">
        <v>1290</v>
      </c>
      <c r="G94" s="106"/>
    </row>
    <row r="95" spans="1:7" ht="25.5" customHeight="1">
      <c r="B95" s="19" t="s">
        <v>1533</v>
      </c>
      <c r="G95" s="106"/>
    </row>
    <row r="96" spans="1:7" ht="12.75" customHeight="1">
      <c r="B96" s="19" t="s">
        <v>1291</v>
      </c>
      <c r="G96" s="106"/>
    </row>
    <row r="97" spans="1:7" ht="25.5" customHeight="1">
      <c r="B97" s="22" t="s">
        <v>1350</v>
      </c>
      <c r="G97" s="106"/>
    </row>
    <row r="98" spans="1:7" ht="12.75" customHeight="1">
      <c r="B98" s="22" t="s">
        <v>1292</v>
      </c>
      <c r="G98" s="106"/>
    </row>
    <row r="99" spans="1:7" ht="12.75" customHeight="1">
      <c r="B99" s="22" t="s">
        <v>1293</v>
      </c>
      <c r="G99" s="106"/>
    </row>
    <row r="100" spans="1:7" ht="12.75" customHeight="1">
      <c r="B100" s="22" t="s">
        <v>1294</v>
      </c>
      <c r="G100" s="106"/>
    </row>
    <row r="101" spans="1:7" ht="12.75" customHeight="1">
      <c r="B101" s="22" t="s">
        <v>1354</v>
      </c>
      <c r="G101" s="106"/>
    </row>
    <row r="102" spans="1:7" ht="12.75" customHeight="1">
      <c r="B102" s="22" t="s">
        <v>1529</v>
      </c>
      <c r="G102" s="106"/>
    </row>
    <row r="103" spans="1:7" ht="12.75" customHeight="1">
      <c r="B103" s="22" t="s">
        <v>1295</v>
      </c>
      <c r="G103" s="106"/>
    </row>
    <row r="104" spans="1:7" ht="12.75" customHeight="1">
      <c r="B104" s="22" t="s">
        <v>1296</v>
      </c>
      <c r="G104" s="106"/>
    </row>
    <row r="105" spans="1:7" ht="12.75" customHeight="1">
      <c r="B105" s="22" t="s">
        <v>1297</v>
      </c>
      <c r="G105" s="106"/>
    </row>
    <row r="106" spans="1:7" ht="6" customHeight="1">
      <c r="B106" s="19"/>
      <c r="G106" s="106"/>
    </row>
    <row r="107" spans="1:7" ht="12.75" customHeight="1">
      <c r="B107" s="19" t="s">
        <v>1855</v>
      </c>
      <c r="C107" s="7" t="s">
        <v>825</v>
      </c>
      <c r="D107" s="6">
        <v>1</v>
      </c>
      <c r="E107" s="8">
        <v>3500</v>
      </c>
      <c r="F107" s="6">
        <f>+D107*E107</f>
        <v>3500</v>
      </c>
      <c r="G107" s="106">
        <v>3500</v>
      </c>
    </row>
    <row r="108" spans="1:7" ht="12.75" customHeight="1">
      <c r="B108" s="19"/>
      <c r="G108" s="106"/>
    </row>
    <row r="109" spans="1:7" ht="25.5" customHeight="1">
      <c r="A109" s="36" t="s">
        <v>653</v>
      </c>
      <c r="B109" s="37" t="s">
        <v>1915</v>
      </c>
      <c r="G109" s="106"/>
    </row>
    <row r="110" spans="1:7" ht="25.5" customHeight="1">
      <c r="B110" s="19" t="s">
        <v>1533</v>
      </c>
      <c r="G110" s="106"/>
    </row>
    <row r="111" spans="1:7" ht="12.75" customHeight="1">
      <c r="B111" s="19" t="s">
        <v>1291</v>
      </c>
      <c r="G111" s="106"/>
    </row>
    <row r="112" spans="1:7" ht="12.75" customHeight="1">
      <c r="B112" s="22" t="s">
        <v>1916</v>
      </c>
      <c r="C112" s="7" t="s">
        <v>292</v>
      </c>
      <c r="D112" s="6">
        <v>21</v>
      </c>
      <c r="E112" s="8">
        <v>95</v>
      </c>
      <c r="F112" s="6">
        <f t="shared" ref="F112:F122" si="0">+D112*E112</f>
        <v>1995</v>
      </c>
      <c r="G112" s="106">
        <v>95</v>
      </c>
    </row>
    <row r="113" spans="1:7" ht="12.75" customHeight="1">
      <c r="B113" s="22" t="s">
        <v>1917</v>
      </c>
      <c r="C113" s="7" t="s">
        <v>292</v>
      </c>
      <c r="D113" s="6">
        <v>21</v>
      </c>
      <c r="E113" s="8">
        <v>120</v>
      </c>
      <c r="F113" s="6">
        <f t="shared" si="0"/>
        <v>2520</v>
      </c>
      <c r="G113" s="106">
        <v>120</v>
      </c>
    </row>
    <row r="114" spans="1:7" ht="12.75" customHeight="1">
      <c r="B114" s="22" t="s">
        <v>1354</v>
      </c>
      <c r="C114" s="7" t="s">
        <v>292</v>
      </c>
      <c r="D114" s="6">
        <v>21</v>
      </c>
      <c r="E114" s="8">
        <v>100</v>
      </c>
      <c r="F114" s="6">
        <f t="shared" si="0"/>
        <v>2100</v>
      </c>
      <c r="G114" s="106">
        <v>100</v>
      </c>
    </row>
    <row r="115" spans="1:7" ht="12.75" customHeight="1">
      <c r="B115" s="22" t="s">
        <v>1355</v>
      </c>
      <c r="C115" s="7" t="s">
        <v>292</v>
      </c>
      <c r="D115" s="6">
        <v>21</v>
      </c>
      <c r="E115" s="8">
        <v>140</v>
      </c>
      <c r="F115" s="6">
        <f t="shared" si="0"/>
        <v>2940</v>
      </c>
      <c r="G115" s="106">
        <v>140</v>
      </c>
    </row>
    <row r="116" spans="1:7" ht="12.75" customHeight="1">
      <c r="B116" s="22" t="s">
        <v>1353</v>
      </c>
      <c r="C116" s="7" t="s">
        <v>292</v>
      </c>
      <c r="D116" s="6">
        <v>4</v>
      </c>
      <c r="E116" s="8">
        <v>90</v>
      </c>
      <c r="F116" s="6">
        <f t="shared" si="0"/>
        <v>360</v>
      </c>
      <c r="G116" s="106">
        <v>90</v>
      </c>
    </row>
    <row r="117" spans="1:7" ht="12.75" customHeight="1">
      <c r="B117" s="22" t="s">
        <v>1529</v>
      </c>
      <c r="C117" s="7" t="s">
        <v>292</v>
      </c>
      <c r="D117" s="6">
        <v>10</v>
      </c>
      <c r="E117" s="8">
        <v>85</v>
      </c>
      <c r="F117" s="6">
        <f t="shared" si="0"/>
        <v>850</v>
      </c>
      <c r="G117" s="106">
        <v>85</v>
      </c>
    </row>
    <row r="118" spans="1:7" ht="25.5" customHeight="1">
      <c r="B118" s="22" t="s">
        <v>1530</v>
      </c>
      <c r="C118" s="7" t="s">
        <v>292</v>
      </c>
      <c r="D118" s="6">
        <v>21</v>
      </c>
      <c r="E118" s="8">
        <v>160</v>
      </c>
      <c r="F118" s="6">
        <f t="shared" si="0"/>
        <v>3360</v>
      </c>
      <c r="G118" s="106">
        <v>160</v>
      </c>
    </row>
    <row r="119" spans="1:7" ht="12.75" customHeight="1">
      <c r="B119" s="22" t="s">
        <v>1531</v>
      </c>
      <c r="C119" s="7" t="s">
        <v>292</v>
      </c>
      <c r="D119" s="6">
        <v>4</v>
      </c>
      <c r="E119" s="8">
        <v>95</v>
      </c>
      <c r="F119" s="6">
        <f t="shared" si="0"/>
        <v>380</v>
      </c>
      <c r="G119" s="106">
        <v>95</v>
      </c>
    </row>
    <row r="120" spans="1:7" ht="12.75" customHeight="1">
      <c r="B120" s="22" t="s">
        <v>1532</v>
      </c>
      <c r="C120" s="7" t="s">
        <v>292</v>
      </c>
      <c r="D120" s="6">
        <v>4</v>
      </c>
      <c r="E120" s="8">
        <v>160</v>
      </c>
      <c r="F120" s="6">
        <f t="shared" si="0"/>
        <v>640</v>
      </c>
      <c r="G120" s="106">
        <v>160</v>
      </c>
    </row>
    <row r="121" spans="1:7" ht="12.75" customHeight="1">
      <c r="B121" s="22" t="s">
        <v>1296</v>
      </c>
      <c r="C121" s="7" t="s">
        <v>292</v>
      </c>
      <c r="D121" s="6">
        <v>10</v>
      </c>
      <c r="E121" s="8">
        <v>120</v>
      </c>
      <c r="F121" s="6">
        <f t="shared" si="0"/>
        <v>1200</v>
      </c>
      <c r="G121" s="106">
        <v>120</v>
      </c>
    </row>
    <row r="122" spans="1:7" ht="12.75" customHeight="1">
      <c r="B122" s="22" t="s">
        <v>1297</v>
      </c>
      <c r="C122" s="7" t="s">
        <v>292</v>
      </c>
      <c r="D122" s="6">
        <v>16</v>
      </c>
      <c r="E122" s="8">
        <v>220</v>
      </c>
      <c r="F122" s="6">
        <f t="shared" si="0"/>
        <v>3520</v>
      </c>
      <c r="G122" s="106">
        <v>220</v>
      </c>
    </row>
    <row r="123" spans="1:7" ht="12.75" customHeight="1">
      <c r="B123" s="19"/>
      <c r="G123" s="106"/>
    </row>
    <row r="124" spans="1:7" s="55" customFormat="1" ht="25.5" hidden="1" customHeight="1">
      <c r="A124" s="52" t="s">
        <v>654</v>
      </c>
      <c r="B124" s="53" t="s">
        <v>1918</v>
      </c>
      <c r="C124" s="54"/>
      <c r="D124" s="27"/>
      <c r="E124" s="27"/>
      <c r="F124" s="27"/>
      <c r="G124" s="107"/>
    </row>
    <row r="125" spans="1:7" s="55" customFormat="1" ht="12.75" hidden="1" customHeight="1">
      <c r="A125" s="56"/>
      <c r="B125" s="57"/>
      <c r="C125" s="54"/>
      <c r="D125" s="27"/>
      <c r="E125" s="27"/>
      <c r="F125" s="27"/>
      <c r="G125" s="107"/>
    </row>
    <row r="126" spans="1:7" s="55" customFormat="1" ht="25.5" hidden="1" customHeight="1">
      <c r="A126" s="56"/>
      <c r="B126" s="57" t="s">
        <v>1919</v>
      </c>
      <c r="C126" s="54" t="s">
        <v>292</v>
      </c>
      <c r="D126" s="27">
        <v>68</v>
      </c>
      <c r="E126" s="27"/>
      <c r="F126" s="27"/>
      <c r="G126" s="107"/>
    </row>
    <row r="127" spans="1:7" ht="12.75" customHeight="1">
      <c r="B127" s="19"/>
      <c r="G127" s="106"/>
    </row>
    <row r="128" spans="1:7" ht="12.75" customHeight="1">
      <c r="B128" s="19"/>
      <c r="G128" s="106"/>
    </row>
    <row r="129" spans="2:7" ht="12.75" customHeight="1">
      <c r="B129" s="19"/>
      <c r="G129" s="106"/>
    </row>
    <row r="130" spans="2:7">
      <c r="B130" s="30"/>
      <c r="C130" s="9"/>
      <c r="D130" s="10"/>
      <c r="E130" s="11"/>
      <c r="F130" s="10"/>
    </row>
    <row r="131" spans="2:7">
      <c r="B131" s="250" t="s">
        <v>1920</v>
      </c>
      <c r="C131" s="251"/>
      <c r="D131" s="251"/>
      <c r="E131" s="62"/>
      <c r="F131" s="62">
        <f>SUM(F16:F130)</f>
        <v>75845</v>
      </c>
    </row>
  </sheetData>
  <mergeCells count="2">
    <mergeCell ref="A3:F3"/>
    <mergeCell ref="B131:D1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85" max="16383" man="1"/>
    <brk id="10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A1:M1191"/>
  <sheetViews>
    <sheetView topLeftCell="A251" workbookViewId="0">
      <selection activeCell="J258" sqref="J258"/>
    </sheetView>
  </sheetViews>
  <sheetFormatPr defaultColWidth="9.109375" defaultRowHeight="13.8"/>
  <cols>
    <col min="1" max="1" width="9.44140625" style="64" customWidth="1"/>
    <col min="2" max="6" width="9.109375" style="64"/>
    <col min="7" max="7" width="9.109375" style="66"/>
    <col min="8" max="8" width="11.33203125" style="66" bestFit="1" customWidth="1"/>
    <col min="9" max="9" width="11.88671875" style="66" bestFit="1" customWidth="1"/>
    <col min="10" max="10" width="11.33203125" style="112" bestFit="1" customWidth="1"/>
    <col min="11" max="16384" width="9.109375" style="67"/>
  </cols>
  <sheetData>
    <row r="1" spans="1:9">
      <c r="C1" s="65" t="s">
        <v>543</v>
      </c>
    </row>
    <row r="4" spans="1:9">
      <c r="A4" s="64" t="s">
        <v>544</v>
      </c>
      <c r="I4" s="66">
        <f>+I100</f>
        <v>34385</v>
      </c>
    </row>
    <row r="5" spans="1:9" ht="14.4" thickBot="1"/>
    <row r="6" spans="1:9">
      <c r="A6" s="65" t="s">
        <v>545</v>
      </c>
      <c r="D6" s="68"/>
      <c r="E6" s="68"/>
      <c r="F6" s="68"/>
      <c r="G6" s="69"/>
      <c r="H6" s="69"/>
      <c r="I6" s="70">
        <f>SUM(I4:I5)</f>
        <v>34385</v>
      </c>
    </row>
    <row r="8" spans="1:9">
      <c r="A8" s="64" t="s">
        <v>546</v>
      </c>
    </row>
    <row r="10" spans="1:9">
      <c r="A10" s="64" t="s">
        <v>547</v>
      </c>
      <c r="D10" s="64" t="s">
        <v>548</v>
      </c>
      <c r="I10" s="66">
        <f>+I118</f>
        <v>5400</v>
      </c>
    </row>
    <row r="11" spans="1:9">
      <c r="A11" s="64" t="s">
        <v>549</v>
      </c>
      <c r="I11" s="66">
        <f>+I133</f>
        <v>2065</v>
      </c>
    </row>
    <row r="12" spans="1:9">
      <c r="A12" s="64" t="s">
        <v>550</v>
      </c>
      <c r="I12" s="66">
        <f>+I349</f>
        <v>77718</v>
      </c>
    </row>
    <row r="13" spans="1:9">
      <c r="A13" s="64" t="s">
        <v>551</v>
      </c>
      <c r="I13" s="66">
        <f>+I366</f>
        <v>11577</v>
      </c>
    </row>
    <row r="14" spans="1:9">
      <c r="A14" s="64" t="s">
        <v>552</v>
      </c>
      <c r="I14" s="66">
        <f>+I490</f>
        <v>55063</v>
      </c>
    </row>
    <row r="15" spans="1:9">
      <c r="A15" s="64" t="s">
        <v>17</v>
      </c>
      <c r="I15" s="66">
        <f>+I529</f>
        <v>2985</v>
      </c>
    </row>
    <row r="16" spans="1:9">
      <c r="A16" s="64" t="s">
        <v>18</v>
      </c>
      <c r="I16" s="66">
        <f>+I625</f>
        <v>35735</v>
      </c>
    </row>
    <row r="17" spans="1:9">
      <c r="A17" s="64" t="s">
        <v>19</v>
      </c>
      <c r="I17" s="66">
        <f>+I727</f>
        <v>159683</v>
      </c>
    </row>
    <row r="18" spans="1:9">
      <c r="A18" s="64" t="s">
        <v>20</v>
      </c>
      <c r="I18" s="66">
        <f>+I774</f>
        <v>119290</v>
      </c>
    </row>
    <row r="19" spans="1:9">
      <c r="A19" s="64" t="s">
        <v>25</v>
      </c>
      <c r="I19" s="66">
        <f>+I867</f>
        <v>50893</v>
      </c>
    </row>
    <row r="20" spans="1:9" ht="14.4" thickBot="1"/>
    <row r="21" spans="1:9">
      <c r="A21" s="65" t="s">
        <v>545</v>
      </c>
      <c r="D21" s="68"/>
      <c r="E21" s="68"/>
      <c r="F21" s="68"/>
      <c r="G21" s="69"/>
      <c r="H21" s="69"/>
      <c r="I21" s="70">
        <f>SUM(I10:I20)</f>
        <v>520409</v>
      </c>
    </row>
    <row r="23" spans="1:9">
      <c r="A23" s="64" t="s">
        <v>26</v>
      </c>
    </row>
    <row r="24" spans="1:9">
      <c r="A24" s="64" t="s">
        <v>27</v>
      </c>
      <c r="I24" s="66">
        <f>+I896</f>
        <v>5442</v>
      </c>
    </row>
    <row r="25" spans="1:9">
      <c r="A25" s="64" t="s">
        <v>28</v>
      </c>
      <c r="I25" s="66">
        <f>+I996</f>
        <v>156550</v>
      </c>
    </row>
    <row r="26" spans="1:9">
      <c r="A26" s="64" t="s">
        <v>29</v>
      </c>
      <c r="I26" s="66">
        <f>+I1046</f>
        <v>12613</v>
      </c>
    </row>
    <row r="27" spans="1:9" ht="14.4" thickBot="1"/>
    <row r="28" spans="1:9">
      <c r="A28" s="65" t="s">
        <v>545</v>
      </c>
      <c r="D28" s="68"/>
      <c r="E28" s="68"/>
      <c r="F28" s="68"/>
      <c r="G28" s="69"/>
      <c r="H28" s="69"/>
      <c r="I28" s="70">
        <f>SUM(I24:I27)</f>
        <v>174605</v>
      </c>
    </row>
    <row r="30" spans="1:9">
      <c r="A30" s="64" t="s">
        <v>30</v>
      </c>
    </row>
    <row r="31" spans="1:9">
      <c r="A31" s="64" t="s">
        <v>31</v>
      </c>
      <c r="I31" s="66">
        <f>+I1103</f>
        <v>10965</v>
      </c>
    </row>
    <row r="32" spans="1:9" ht="14.4" thickBot="1"/>
    <row r="33" spans="1:9">
      <c r="A33" s="65" t="s">
        <v>545</v>
      </c>
      <c r="D33" s="68"/>
      <c r="E33" s="68"/>
      <c r="F33" s="68"/>
      <c r="G33" s="69"/>
      <c r="H33" s="69"/>
      <c r="I33" s="70">
        <f>SUM(I31:I32)</f>
        <v>10965</v>
      </c>
    </row>
    <row r="35" spans="1:9">
      <c r="A35" s="64" t="s">
        <v>32</v>
      </c>
    </row>
    <row r="36" spans="1:9">
      <c r="A36" s="64" t="s">
        <v>33</v>
      </c>
      <c r="I36" s="66">
        <f>+I1191</f>
        <v>56062</v>
      </c>
    </row>
    <row r="37" spans="1:9" ht="14.4" thickBot="1"/>
    <row r="38" spans="1:9">
      <c r="A38" s="65" t="s">
        <v>545</v>
      </c>
      <c r="D38" s="68"/>
      <c r="E38" s="68"/>
      <c r="F38" s="68"/>
      <c r="G38" s="69"/>
      <c r="H38" s="69"/>
      <c r="I38" s="70">
        <f>SUM(I36:I37)</f>
        <v>56062</v>
      </c>
    </row>
    <row r="40" spans="1:9" ht="14.4" thickBot="1">
      <c r="B40" s="71" t="s">
        <v>34</v>
      </c>
      <c r="C40" s="67"/>
      <c r="D40" s="72"/>
      <c r="E40" s="72"/>
      <c r="F40" s="72"/>
      <c r="G40" s="73"/>
      <c r="H40" s="73"/>
      <c r="I40" s="74">
        <f>+I6+I21+I28+I33+I38</f>
        <v>796426</v>
      </c>
    </row>
    <row r="41" spans="1:9" ht="14.4" thickTop="1"/>
    <row r="42" spans="1:9">
      <c r="A42" s="64" t="s">
        <v>1609</v>
      </c>
    </row>
    <row r="53" spans="1:10">
      <c r="A53" s="65" t="s">
        <v>35</v>
      </c>
    </row>
    <row r="55" spans="1:10" ht="53.25" customHeight="1">
      <c r="A55" s="292" t="s">
        <v>598</v>
      </c>
      <c r="B55" s="292"/>
      <c r="C55" s="292"/>
      <c r="D55" s="292"/>
      <c r="E55" s="292"/>
      <c r="F55" s="292"/>
    </row>
    <row r="56" spans="1:10">
      <c r="F56" s="64" t="s">
        <v>1423</v>
      </c>
      <c r="G56" s="66">
        <v>28</v>
      </c>
      <c r="H56" s="66">
        <v>35</v>
      </c>
      <c r="I56" s="66">
        <f>+G56*H56</f>
        <v>980</v>
      </c>
      <c r="J56" s="113">
        <v>35</v>
      </c>
    </row>
    <row r="57" spans="1:10">
      <c r="J57" s="113"/>
    </row>
    <row r="58" spans="1:10" ht="109.5" customHeight="1">
      <c r="A58" s="292" t="s">
        <v>595</v>
      </c>
      <c r="B58" s="292"/>
      <c r="C58" s="292"/>
      <c r="D58" s="292"/>
      <c r="E58" s="292"/>
      <c r="F58" s="292"/>
      <c r="J58" s="113"/>
    </row>
    <row r="59" spans="1:10">
      <c r="F59" s="64" t="s">
        <v>596</v>
      </c>
      <c r="G59" s="66">
        <v>80</v>
      </c>
      <c r="H59" s="66">
        <v>70</v>
      </c>
      <c r="I59" s="66">
        <f>+G59*H59</f>
        <v>5600</v>
      </c>
      <c r="J59" s="113">
        <v>70</v>
      </c>
    </row>
    <row r="60" spans="1:10">
      <c r="J60" s="113"/>
    </row>
    <row r="61" spans="1:10" ht="50.25" customHeight="1">
      <c r="A61" s="292" t="s">
        <v>1213</v>
      </c>
      <c r="B61" s="292"/>
      <c r="C61" s="292"/>
      <c r="D61" s="292"/>
      <c r="E61" s="292"/>
      <c r="F61" s="292"/>
      <c r="J61" s="113"/>
    </row>
    <row r="62" spans="1:10">
      <c r="F62" s="64" t="s">
        <v>1214</v>
      </c>
      <c r="G62" s="66">
        <v>5.6</v>
      </c>
      <c r="H62" s="66">
        <v>140</v>
      </c>
      <c r="I62" s="66">
        <f>+G62*H62</f>
        <v>784</v>
      </c>
      <c r="J62" s="113">
        <v>140</v>
      </c>
    </row>
    <row r="63" spans="1:10">
      <c r="J63" s="113"/>
    </row>
    <row r="64" spans="1:10" ht="33.75" customHeight="1">
      <c r="A64" s="292" t="s">
        <v>1215</v>
      </c>
      <c r="B64" s="292"/>
      <c r="C64" s="292"/>
      <c r="D64" s="292"/>
      <c r="E64" s="292"/>
      <c r="F64" s="292"/>
      <c r="J64" s="113"/>
    </row>
    <row r="65" spans="1:12">
      <c r="J65" s="113"/>
    </row>
    <row r="66" spans="1:12">
      <c r="F66" s="64" t="s">
        <v>1214</v>
      </c>
      <c r="G66" s="66">
        <v>1.4</v>
      </c>
      <c r="H66" s="66">
        <v>2500</v>
      </c>
      <c r="I66" s="66">
        <f>+G66*H66</f>
        <v>3500</v>
      </c>
      <c r="J66" s="113">
        <v>2500</v>
      </c>
    </row>
    <row r="67" spans="1:12" ht="38.25" customHeight="1">
      <c r="A67" s="292" t="s">
        <v>1216</v>
      </c>
      <c r="B67" s="292"/>
      <c r="C67" s="292"/>
      <c r="D67" s="292"/>
      <c r="E67" s="292"/>
      <c r="F67" s="292"/>
      <c r="J67" s="113"/>
    </row>
    <row r="68" spans="1:12">
      <c r="J68" s="113"/>
    </row>
    <row r="69" spans="1:12">
      <c r="F69" s="64" t="s">
        <v>292</v>
      </c>
      <c r="G69" s="66">
        <v>1</v>
      </c>
      <c r="H69" s="66">
        <v>150</v>
      </c>
      <c r="I69" s="66">
        <f>+G69*H69</f>
        <v>150</v>
      </c>
      <c r="J69" s="113">
        <v>150</v>
      </c>
      <c r="L69" s="67" t="s">
        <v>1609</v>
      </c>
    </row>
    <row r="70" spans="1:12" ht="76.5" customHeight="1">
      <c r="A70" s="292" t="s">
        <v>1217</v>
      </c>
      <c r="B70" s="292"/>
      <c r="C70" s="292"/>
      <c r="D70" s="292"/>
      <c r="E70" s="292"/>
      <c r="F70" s="292"/>
      <c r="J70" s="113"/>
    </row>
    <row r="71" spans="1:12">
      <c r="J71" s="113"/>
    </row>
    <row r="72" spans="1:12">
      <c r="F72" s="64" t="s">
        <v>1218</v>
      </c>
      <c r="G72" s="66">
        <v>95</v>
      </c>
      <c r="H72" s="66">
        <v>135</v>
      </c>
      <c r="I72" s="66">
        <f>+G72*H72</f>
        <v>12825</v>
      </c>
      <c r="J72" s="113">
        <v>135</v>
      </c>
    </row>
    <row r="73" spans="1:12">
      <c r="J73" s="113"/>
    </row>
    <row r="74" spans="1:12" ht="96" customHeight="1">
      <c r="A74" s="292" t="s">
        <v>1219</v>
      </c>
      <c r="B74" s="292"/>
      <c r="C74" s="292"/>
      <c r="D74" s="292"/>
      <c r="E74" s="292"/>
      <c r="F74" s="292"/>
      <c r="J74" s="113"/>
    </row>
    <row r="75" spans="1:12">
      <c r="F75" s="64" t="s">
        <v>292</v>
      </c>
      <c r="G75" s="66">
        <v>1</v>
      </c>
      <c r="H75" s="66">
        <v>1000</v>
      </c>
      <c r="I75" s="66">
        <f>+G75*H75</f>
        <v>1000</v>
      </c>
      <c r="J75" s="113">
        <v>1000</v>
      </c>
    </row>
    <row r="76" spans="1:12">
      <c r="J76" s="113"/>
    </row>
    <row r="77" spans="1:12" ht="29.25" customHeight="1">
      <c r="A77" s="292" t="s">
        <v>211</v>
      </c>
      <c r="B77" s="292"/>
      <c r="C77" s="292"/>
      <c r="D77" s="292"/>
      <c r="E77" s="292"/>
      <c r="F77" s="292"/>
      <c r="J77" s="113"/>
    </row>
    <row r="78" spans="1:12">
      <c r="J78" s="113"/>
    </row>
    <row r="79" spans="1:12">
      <c r="F79" s="67" t="s">
        <v>1214</v>
      </c>
      <c r="G79" s="76">
        <v>6.4</v>
      </c>
      <c r="H79" s="66">
        <v>140</v>
      </c>
      <c r="I79" s="66">
        <f>+G79*H79</f>
        <v>896</v>
      </c>
      <c r="J79" s="113">
        <v>140</v>
      </c>
    </row>
    <row r="80" spans="1:12">
      <c r="J80" s="113"/>
    </row>
    <row r="81" spans="1:10" ht="28.5" customHeight="1">
      <c r="A81" s="292" t="s">
        <v>733</v>
      </c>
      <c r="B81" s="292"/>
      <c r="C81" s="292"/>
      <c r="D81" s="292"/>
      <c r="E81" s="292"/>
      <c r="F81" s="292"/>
      <c r="J81" s="113"/>
    </row>
    <row r="82" spans="1:10">
      <c r="J82" s="113"/>
    </row>
    <row r="83" spans="1:10">
      <c r="F83" s="64" t="s">
        <v>596</v>
      </c>
      <c r="G83" s="66">
        <v>90</v>
      </c>
      <c r="H83" s="66">
        <v>3</v>
      </c>
      <c r="I83" s="66">
        <f>+G83*H83</f>
        <v>270</v>
      </c>
      <c r="J83" s="113">
        <v>3</v>
      </c>
    </row>
    <row r="84" spans="1:10">
      <c r="J84" s="113"/>
    </row>
    <row r="85" spans="1:10" ht="42" customHeight="1">
      <c r="A85" s="292" t="s">
        <v>1356</v>
      </c>
      <c r="B85" s="292"/>
      <c r="C85" s="292"/>
      <c r="D85" s="292"/>
      <c r="E85" s="292"/>
      <c r="F85" s="292"/>
      <c r="J85" s="113"/>
    </row>
    <row r="86" spans="1:10">
      <c r="F86" s="64" t="s">
        <v>292</v>
      </c>
      <c r="G86" s="66">
        <v>1</v>
      </c>
      <c r="H86" s="66">
        <v>6500</v>
      </c>
      <c r="I86" s="66">
        <f>+G86*H86</f>
        <v>6500</v>
      </c>
      <c r="J86" s="113">
        <v>6500</v>
      </c>
    </row>
    <row r="87" spans="1:10">
      <c r="J87" s="113"/>
    </row>
    <row r="88" spans="1:10" ht="34.5" customHeight="1">
      <c r="A88" s="292" t="s">
        <v>1357</v>
      </c>
      <c r="B88" s="292"/>
      <c r="C88" s="292"/>
      <c r="D88" s="292"/>
      <c r="E88" s="292"/>
      <c r="F88" s="292"/>
      <c r="J88" s="113"/>
    </row>
    <row r="89" spans="1:10">
      <c r="F89" s="64" t="s">
        <v>1358</v>
      </c>
      <c r="G89" s="76">
        <v>1</v>
      </c>
      <c r="H89" s="66">
        <v>180</v>
      </c>
      <c r="I89" s="66">
        <f>+G89*H89</f>
        <v>180</v>
      </c>
      <c r="J89" s="113">
        <v>180</v>
      </c>
    </row>
    <row r="90" spans="1:10">
      <c r="J90" s="113"/>
    </row>
    <row r="91" spans="1:10" ht="46.5" customHeight="1">
      <c r="A91" s="292" t="s">
        <v>1359</v>
      </c>
      <c r="B91" s="292"/>
      <c r="C91" s="292"/>
      <c r="D91" s="292"/>
      <c r="E91" s="292"/>
      <c r="F91" s="292"/>
      <c r="J91" s="113"/>
    </row>
    <row r="92" spans="1:10">
      <c r="F92" s="64" t="s">
        <v>1358</v>
      </c>
      <c r="G92" s="76">
        <v>1</v>
      </c>
      <c r="H92" s="66">
        <v>200</v>
      </c>
      <c r="I92" s="66">
        <f>+G92*H92</f>
        <v>200</v>
      </c>
      <c r="J92" s="113">
        <v>200</v>
      </c>
    </row>
    <row r="93" spans="1:10">
      <c r="J93" s="113"/>
    </row>
    <row r="94" spans="1:10">
      <c r="A94" s="292" t="s">
        <v>49</v>
      </c>
      <c r="B94" s="292"/>
      <c r="C94" s="292"/>
      <c r="D94" s="292"/>
      <c r="E94" s="292"/>
      <c r="F94" s="292"/>
      <c r="J94" s="113"/>
    </row>
    <row r="95" spans="1:10">
      <c r="F95" s="64" t="s">
        <v>50</v>
      </c>
      <c r="G95" s="66">
        <v>1</v>
      </c>
      <c r="H95" s="66">
        <v>500</v>
      </c>
      <c r="I95" s="66">
        <f>+G95*H95</f>
        <v>500</v>
      </c>
      <c r="J95" s="113">
        <v>500</v>
      </c>
    </row>
    <row r="96" spans="1:10">
      <c r="J96" s="113"/>
    </row>
    <row r="97" spans="1:10" ht="27" customHeight="1">
      <c r="A97" s="292" t="s">
        <v>1588</v>
      </c>
      <c r="B97" s="292"/>
      <c r="C97" s="292"/>
      <c r="D97" s="292"/>
      <c r="E97" s="292"/>
      <c r="F97" s="292"/>
      <c r="J97" s="113"/>
    </row>
    <row r="98" spans="1:10">
      <c r="J98" s="113"/>
    </row>
    <row r="99" spans="1:10" ht="14.4" thickBot="1">
      <c r="F99" s="64" t="s">
        <v>50</v>
      </c>
      <c r="G99" s="66">
        <v>1</v>
      </c>
      <c r="H99" s="66">
        <v>1000</v>
      </c>
      <c r="I99" s="66">
        <f>+G99*H99</f>
        <v>1000</v>
      </c>
      <c r="J99" s="113">
        <v>1000</v>
      </c>
    </row>
    <row r="100" spans="1:10">
      <c r="C100" s="77" t="s">
        <v>545</v>
      </c>
      <c r="D100" s="77"/>
      <c r="E100" s="77"/>
      <c r="F100" s="77"/>
      <c r="G100" s="78"/>
      <c r="H100" s="78"/>
      <c r="I100" s="78">
        <f>SUM(I56:I99)</f>
        <v>34385</v>
      </c>
      <c r="J100" s="114"/>
    </row>
    <row r="101" spans="1:10">
      <c r="J101" s="113"/>
    </row>
    <row r="102" spans="1:10">
      <c r="J102" s="113"/>
    </row>
    <row r="103" spans="1:10">
      <c r="J103" s="113"/>
    </row>
    <row r="104" spans="1:10">
      <c r="A104" s="65" t="s">
        <v>129</v>
      </c>
      <c r="J104" s="113"/>
    </row>
    <row r="105" spans="1:10">
      <c r="J105" s="113"/>
    </row>
    <row r="106" spans="1:10">
      <c r="A106" s="65" t="s">
        <v>130</v>
      </c>
      <c r="J106" s="113"/>
    </row>
    <row r="107" spans="1:10">
      <c r="J107" s="113"/>
    </row>
    <row r="108" spans="1:10" ht="51" customHeight="1">
      <c r="A108" s="294" t="s">
        <v>1131</v>
      </c>
      <c r="B108" s="294"/>
      <c r="C108" s="294"/>
      <c r="D108" s="294"/>
      <c r="E108" s="294"/>
      <c r="F108" s="294"/>
      <c r="J108" s="113"/>
    </row>
    <row r="109" spans="1:10">
      <c r="H109" s="66" t="s">
        <v>1839</v>
      </c>
      <c r="J109" s="113" t="s">
        <v>1839</v>
      </c>
    </row>
    <row r="110" spans="1:10">
      <c r="F110" s="67" t="s">
        <v>727</v>
      </c>
      <c r="G110" s="66">
        <v>1</v>
      </c>
      <c r="I110" s="66">
        <f>+G110*H110</f>
        <v>0</v>
      </c>
      <c r="J110" s="113"/>
    </row>
    <row r="111" spans="1:10">
      <c r="F111" s="67"/>
      <c r="J111" s="113"/>
    </row>
    <row r="112" spans="1:10" ht="32.25" customHeight="1">
      <c r="A112" s="292" t="s">
        <v>1132</v>
      </c>
      <c r="B112" s="293"/>
      <c r="C112" s="293"/>
      <c r="D112" s="293"/>
      <c r="E112" s="293"/>
      <c r="F112" s="293"/>
      <c r="J112" s="113"/>
    </row>
    <row r="113" spans="1:10">
      <c r="F113" s="67" t="s">
        <v>1133</v>
      </c>
      <c r="G113" s="66">
        <v>6</v>
      </c>
      <c r="H113" s="66">
        <v>500</v>
      </c>
      <c r="I113" s="66">
        <f>+G113*H113</f>
        <v>3000</v>
      </c>
      <c r="J113" s="113">
        <v>500</v>
      </c>
    </row>
    <row r="114" spans="1:10">
      <c r="F114" s="67"/>
      <c r="J114" s="113"/>
    </row>
    <row r="115" spans="1:10" ht="34.5" customHeight="1">
      <c r="A115" s="292" t="s">
        <v>1134</v>
      </c>
      <c r="B115" s="293"/>
      <c r="C115" s="293"/>
      <c r="D115" s="293"/>
      <c r="E115" s="293"/>
      <c r="F115" s="293"/>
      <c r="J115" s="113"/>
    </row>
    <row r="116" spans="1:10">
      <c r="F116" s="67"/>
      <c r="J116" s="113"/>
    </row>
    <row r="117" spans="1:10" ht="14.4" thickBot="1">
      <c r="F117" s="67" t="s">
        <v>292</v>
      </c>
      <c r="G117" s="66">
        <v>120</v>
      </c>
      <c r="H117" s="66">
        <v>20</v>
      </c>
      <c r="I117" s="66">
        <f>+G117*H117</f>
        <v>2400</v>
      </c>
      <c r="J117" s="113">
        <v>20</v>
      </c>
    </row>
    <row r="118" spans="1:10">
      <c r="C118" s="77" t="s">
        <v>545</v>
      </c>
      <c r="D118" s="77"/>
      <c r="E118" s="77"/>
      <c r="F118" s="77"/>
      <c r="G118" s="78"/>
      <c r="H118" s="78"/>
      <c r="I118" s="78">
        <f>SUM(I110:I117)</f>
        <v>5400</v>
      </c>
      <c r="J118" s="114"/>
    </row>
    <row r="119" spans="1:10">
      <c r="J119" s="113"/>
    </row>
    <row r="120" spans="1:10">
      <c r="J120" s="113"/>
    </row>
    <row r="121" spans="1:10">
      <c r="A121" s="65" t="s">
        <v>549</v>
      </c>
      <c r="J121" s="113"/>
    </row>
    <row r="122" spans="1:10">
      <c r="J122" s="113"/>
    </row>
    <row r="123" spans="1:10" ht="80.25" customHeight="1">
      <c r="A123" s="292" t="s">
        <v>1673</v>
      </c>
      <c r="B123" s="292"/>
      <c r="C123" s="292"/>
      <c r="D123" s="292"/>
      <c r="E123" s="292"/>
      <c r="F123" s="292"/>
      <c r="J123" s="113"/>
    </row>
    <row r="124" spans="1:10">
      <c r="F124" s="67" t="s">
        <v>1218</v>
      </c>
      <c r="G124" s="76">
        <v>20</v>
      </c>
      <c r="H124" s="66">
        <v>90</v>
      </c>
      <c r="I124" s="66">
        <f>+G124*H124</f>
        <v>1800</v>
      </c>
      <c r="J124" s="113">
        <v>90</v>
      </c>
    </row>
    <row r="125" spans="1:10">
      <c r="A125" s="64" t="s">
        <v>1609</v>
      </c>
      <c r="J125" s="113"/>
    </row>
    <row r="126" spans="1:10" ht="41.25" customHeight="1">
      <c r="A126" s="292" t="s">
        <v>947</v>
      </c>
      <c r="B126" s="292"/>
      <c r="C126" s="292"/>
      <c r="D126" s="292"/>
      <c r="E126" s="292"/>
      <c r="F126" s="292"/>
      <c r="J126" s="113"/>
    </row>
    <row r="127" spans="1:10">
      <c r="J127" s="113"/>
    </row>
    <row r="128" spans="1:10">
      <c r="F128" s="66" t="s">
        <v>596</v>
      </c>
      <c r="G128" s="66">
        <v>30</v>
      </c>
      <c r="H128" s="76">
        <v>3</v>
      </c>
      <c r="I128" s="66">
        <f>+G128*H128</f>
        <v>90</v>
      </c>
      <c r="J128" s="115">
        <v>3</v>
      </c>
    </row>
    <row r="129" spans="1:10">
      <c r="J129" s="113"/>
    </row>
    <row r="130" spans="1:10">
      <c r="A130" s="64" t="s">
        <v>993</v>
      </c>
      <c r="J130" s="113"/>
    </row>
    <row r="131" spans="1:10">
      <c r="B131" s="64" t="s">
        <v>994</v>
      </c>
      <c r="F131" s="64" t="s">
        <v>596</v>
      </c>
      <c r="G131" s="66">
        <v>5</v>
      </c>
      <c r="H131" s="66">
        <v>35</v>
      </c>
      <c r="I131" s="66">
        <f>+G131*H131</f>
        <v>175</v>
      </c>
      <c r="J131" s="113">
        <v>35</v>
      </c>
    </row>
    <row r="132" spans="1:10" ht="14.4" thickBot="1">
      <c r="J132" s="113"/>
    </row>
    <row r="133" spans="1:10">
      <c r="C133" s="77" t="s">
        <v>545</v>
      </c>
      <c r="D133" s="77"/>
      <c r="E133" s="77"/>
      <c r="F133" s="77"/>
      <c r="G133" s="78"/>
      <c r="H133" s="78"/>
      <c r="I133" s="78">
        <f>SUM(I124:I132)</f>
        <v>2065</v>
      </c>
      <c r="J133" s="114"/>
    </row>
    <row r="134" spans="1:10">
      <c r="J134" s="113"/>
    </row>
    <row r="135" spans="1:10">
      <c r="A135" s="65" t="s">
        <v>550</v>
      </c>
      <c r="J135" s="113"/>
    </row>
    <row r="136" spans="1:10">
      <c r="J136" s="113"/>
    </row>
    <row r="137" spans="1:10" ht="165.75" customHeight="1">
      <c r="A137" s="292" t="s">
        <v>761</v>
      </c>
      <c r="B137" s="292"/>
      <c r="C137" s="292"/>
      <c r="D137" s="292"/>
      <c r="E137" s="292"/>
      <c r="F137" s="292"/>
      <c r="J137" s="113"/>
    </row>
    <row r="138" spans="1:10">
      <c r="J138" s="113"/>
    </row>
    <row r="139" spans="1:10">
      <c r="A139" s="64" t="s">
        <v>762</v>
      </c>
      <c r="J139" s="113"/>
    </row>
    <row r="140" spans="1:10">
      <c r="A140" s="64" t="s">
        <v>763</v>
      </c>
      <c r="J140" s="113"/>
    </row>
    <row r="141" spans="1:10">
      <c r="A141" s="64" t="s">
        <v>412</v>
      </c>
      <c r="J141" s="113"/>
    </row>
    <row r="142" spans="1:10" ht="75" customHeight="1">
      <c r="A142" s="292" t="s">
        <v>983</v>
      </c>
      <c r="B142" s="292"/>
      <c r="C142" s="292"/>
      <c r="D142" s="292"/>
      <c r="E142" s="292"/>
      <c r="F142" s="292"/>
      <c r="J142" s="113"/>
    </row>
    <row r="143" spans="1:10">
      <c r="A143" s="64" t="s">
        <v>984</v>
      </c>
      <c r="J143" s="113"/>
    </row>
    <row r="144" spans="1:10">
      <c r="A144" s="64" t="s">
        <v>303</v>
      </c>
      <c r="J144" s="113"/>
    </row>
    <row r="145" spans="1:10">
      <c r="A145" s="64" t="s">
        <v>304</v>
      </c>
      <c r="J145" s="113"/>
    </row>
    <row r="146" spans="1:10">
      <c r="J146" s="113"/>
    </row>
    <row r="147" spans="1:10">
      <c r="A147" s="64" t="s">
        <v>305</v>
      </c>
      <c r="J147" s="113"/>
    </row>
    <row r="148" spans="1:10">
      <c r="A148" s="64" t="s">
        <v>306</v>
      </c>
      <c r="J148" s="113"/>
    </row>
    <row r="149" spans="1:10">
      <c r="A149" s="64" t="s">
        <v>307</v>
      </c>
      <c r="J149" s="113"/>
    </row>
    <row r="150" spans="1:10">
      <c r="A150" s="64" t="s">
        <v>308</v>
      </c>
      <c r="J150" s="113"/>
    </row>
    <row r="151" spans="1:10">
      <c r="A151" s="64" t="s">
        <v>309</v>
      </c>
      <c r="J151" s="113"/>
    </row>
    <row r="152" spans="1:10">
      <c r="A152" s="64" t="s">
        <v>310</v>
      </c>
      <c r="J152" s="113"/>
    </row>
    <row r="153" spans="1:10">
      <c r="A153" s="64" t="s">
        <v>311</v>
      </c>
      <c r="J153" s="113"/>
    </row>
    <row r="154" spans="1:10">
      <c r="A154" s="64" t="s">
        <v>312</v>
      </c>
      <c r="J154" s="113"/>
    </row>
    <row r="155" spans="1:10">
      <c r="J155" s="113"/>
    </row>
    <row r="156" spans="1:10">
      <c r="J156" s="113"/>
    </row>
    <row r="157" spans="1:10">
      <c r="A157" s="64" t="s">
        <v>313</v>
      </c>
      <c r="J157" s="113"/>
    </row>
    <row r="158" spans="1:10">
      <c r="A158" s="64" t="s">
        <v>314</v>
      </c>
      <c r="J158" s="113"/>
    </row>
    <row r="159" spans="1:10">
      <c r="A159" s="64" t="s">
        <v>315</v>
      </c>
      <c r="J159" s="113"/>
    </row>
    <row r="160" spans="1:10">
      <c r="A160" s="64" t="s">
        <v>316</v>
      </c>
      <c r="J160" s="113"/>
    </row>
    <row r="161" spans="1:10">
      <c r="A161" s="64" t="s">
        <v>317</v>
      </c>
      <c r="J161" s="113"/>
    </row>
    <row r="162" spans="1:10">
      <c r="A162" s="64" t="s">
        <v>318</v>
      </c>
      <c r="J162" s="113"/>
    </row>
    <row r="163" spans="1:10">
      <c r="J163" s="113"/>
    </row>
    <row r="164" spans="1:10">
      <c r="A164" s="64" t="s">
        <v>319</v>
      </c>
      <c r="J164" s="113"/>
    </row>
    <row r="165" spans="1:10">
      <c r="A165" s="64" t="s">
        <v>133</v>
      </c>
      <c r="J165" s="113"/>
    </row>
    <row r="166" spans="1:10">
      <c r="A166" s="64" t="s">
        <v>134</v>
      </c>
      <c r="J166" s="113"/>
    </row>
    <row r="167" spans="1:10">
      <c r="A167" s="64" t="s">
        <v>135</v>
      </c>
      <c r="J167" s="113"/>
    </row>
    <row r="168" spans="1:10">
      <c r="A168" s="64" t="s">
        <v>136</v>
      </c>
      <c r="J168" s="113"/>
    </row>
    <row r="169" spans="1:10">
      <c r="A169" s="64" t="s">
        <v>137</v>
      </c>
      <c r="J169" s="113"/>
    </row>
    <row r="170" spans="1:10">
      <c r="A170" s="64" t="s">
        <v>138</v>
      </c>
      <c r="J170" s="113"/>
    </row>
    <row r="171" spans="1:10">
      <c r="A171" s="64" t="s">
        <v>143</v>
      </c>
      <c r="J171" s="113"/>
    </row>
    <row r="172" spans="1:10">
      <c r="A172" s="64" t="s">
        <v>144</v>
      </c>
      <c r="J172" s="113"/>
    </row>
    <row r="173" spans="1:10">
      <c r="J173" s="113"/>
    </row>
    <row r="174" spans="1:10" ht="54.75" customHeight="1">
      <c r="A174" s="292" t="s">
        <v>1893</v>
      </c>
      <c r="B174" s="292"/>
      <c r="C174" s="292"/>
      <c r="D174" s="292"/>
      <c r="E174" s="292"/>
      <c r="F174" s="292"/>
      <c r="J174" s="113"/>
    </row>
    <row r="175" spans="1:10">
      <c r="J175" s="113"/>
    </row>
    <row r="176" spans="1:10">
      <c r="F176" s="64" t="s">
        <v>1358</v>
      </c>
      <c r="G176" s="66">
        <v>1</v>
      </c>
      <c r="H176" s="66">
        <v>39600</v>
      </c>
      <c r="I176" s="66">
        <f>+G176*H176</f>
        <v>39600</v>
      </c>
      <c r="J176" s="113">
        <v>39600</v>
      </c>
    </row>
    <row r="177" spans="1:10">
      <c r="J177" s="113"/>
    </row>
    <row r="178" spans="1:10" ht="36.75" customHeight="1">
      <c r="A178" s="292" t="s">
        <v>142</v>
      </c>
      <c r="B178" s="292"/>
      <c r="C178" s="292"/>
      <c r="D178" s="292"/>
      <c r="E178" s="292"/>
      <c r="F178" s="292"/>
      <c r="J178" s="113"/>
    </row>
    <row r="179" spans="1:10">
      <c r="J179" s="113"/>
    </row>
    <row r="180" spans="1:10">
      <c r="F180" s="64" t="s">
        <v>1358</v>
      </c>
      <c r="G180" s="66">
        <v>1</v>
      </c>
      <c r="H180" s="66">
        <v>500</v>
      </c>
      <c r="I180" s="66">
        <f>+G180*H180</f>
        <v>500</v>
      </c>
      <c r="J180" s="113">
        <v>500</v>
      </c>
    </row>
    <row r="181" spans="1:10">
      <c r="J181" s="113"/>
    </row>
    <row r="182" spans="1:10" ht="48" customHeight="1">
      <c r="A182" s="292" t="s">
        <v>1894</v>
      </c>
      <c r="B182" s="292"/>
      <c r="C182" s="292"/>
      <c r="D182" s="292"/>
      <c r="E182" s="292"/>
      <c r="F182" s="292"/>
      <c r="J182" s="113"/>
    </row>
    <row r="183" spans="1:10">
      <c r="A183" s="64" t="s">
        <v>1895</v>
      </c>
      <c r="J183" s="113"/>
    </row>
    <row r="184" spans="1:10" ht="48" customHeight="1">
      <c r="A184" s="292" t="s">
        <v>706</v>
      </c>
      <c r="B184" s="292"/>
      <c r="C184" s="292"/>
      <c r="D184" s="292"/>
      <c r="E184" s="292"/>
      <c r="F184" s="292"/>
      <c r="J184" s="113"/>
    </row>
    <row r="185" spans="1:10">
      <c r="J185" s="113"/>
    </row>
    <row r="186" spans="1:10">
      <c r="F186" s="66" t="s">
        <v>292</v>
      </c>
      <c r="G186" s="66">
        <v>1</v>
      </c>
      <c r="H186" s="66">
        <v>950</v>
      </c>
      <c r="I186" s="66">
        <f>+G186*H186</f>
        <v>950</v>
      </c>
      <c r="J186" s="113">
        <v>950</v>
      </c>
    </row>
    <row r="187" spans="1:10">
      <c r="J187" s="113"/>
    </row>
    <row r="188" spans="1:10">
      <c r="J188" s="113"/>
    </row>
    <row r="189" spans="1:10" ht="141.75" customHeight="1">
      <c r="A189" s="292" t="s">
        <v>1048</v>
      </c>
      <c r="B189" s="292"/>
      <c r="C189" s="292"/>
      <c r="D189" s="292"/>
      <c r="E189" s="292"/>
      <c r="F189" s="292"/>
      <c r="J189" s="113"/>
    </row>
    <row r="190" spans="1:10">
      <c r="J190" s="113"/>
    </row>
    <row r="191" spans="1:10">
      <c r="A191" s="64" t="s">
        <v>1049</v>
      </c>
      <c r="J191" s="113"/>
    </row>
    <row r="192" spans="1:10">
      <c r="A192" s="64" t="s">
        <v>1050</v>
      </c>
      <c r="J192" s="113"/>
    </row>
    <row r="193" spans="1:10">
      <c r="A193" s="64" t="s">
        <v>1051</v>
      </c>
      <c r="J193" s="113"/>
    </row>
    <row r="194" spans="1:10">
      <c r="A194" s="64" t="s">
        <v>1052</v>
      </c>
      <c r="J194" s="113"/>
    </row>
    <row r="195" spans="1:10">
      <c r="A195" s="64" t="s">
        <v>1053</v>
      </c>
      <c r="J195" s="113"/>
    </row>
    <row r="196" spans="1:10">
      <c r="J196" s="113"/>
    </row>
    <row r="197" spans="1:10">
      <c r="A197" s="64" t="s">
        <v>1054</v>
      </c>
      <c r="J197" s="113"/>
    </row>
    <row r="198" spans="1:10">
      <c r="A198" s="64" t="s">
        <v>1050</v>
      </c>
      <c r="J198" s="113"/>
    </row>
    <row r="199" spans="1:10">
      <c r="A199" s="64" t="s">
        <v>1055</v>
      </c>
      <c r="J199" s="113"/>
    </row>
    <row r="200" spans="1:10">
      <c r="A200" s="64" t="s">
        <v>1056</v>
      </c>
      <c r="J200" s="113"/>
    </row>
    <row r="201" spans="1:10">
      <c r="A201" s="64" t="s">
        <v>1057</v>
      </c>
      <c r="J201" s="113"/>
    </row>
    <row r="202" spans="1:10">
      <c r="A202" s="64" t="s">
        <v>1058</v>
      </c>
      <c r="J202" s="113"/>
    </row>
    <row r="203" spans="1:10">
      <c r="A203" s="64" t="s">
        <v>1053</v>
      </c>
      <c r="J203" s="113"/>
    </row>
    <row r="204" spans="1:10">
      <c r="J204" s="113"/>
    </row>
    <row r="205" spans="1:10" ht="49.5" customHeight="1">
      <c r="A205" s="292" t="s">
        <v>1893</v>
      </c>
      <c r="B205" s="292"/>
      <c r="C205" s="292"/>
      <c r="D205" s="292"/>
      <c r="E205" s="292"/>
      <c r="F205" s="292"/>
      <c r="J205" s="113"/>
    </row>
    <row r="206" spans="1:10">
      <c r="J206" s="113"/>
    </row>
    <row r="207" spans="1:10">
      <c r="F207" s="64" t="s">
        <v>292</v>
      </c>
      <c r="G207" s="66">
        <v>1</v>
      </c>
      <c r="H207" s="66">
        <v>5850</v>
      </c>
      <c r="I207" s="66">
        <f>+G207*H207</f>
        <v>5850</v>
      </c>
      <c r="J207" s="113">
        <v>5850</v>
      </c>
    </row>
    <row r="208" spans="1:10">
      <c r="J208" s="113"/>
    </row>
    <row r="209" spans="1:10" ht="59.25" customHeight="1">
      <c r="A209" s="292" t="s">
        <v>1059</v>
      </c>
      <c r="B209" s="292"/>
      <c r="C209" s="292"/>
      <c r="D209" s="292"/>
      <c r="E209" s="292"/>
      <c r="F209" s="292"/>
      <c r="J209" s="113"/>
    </row>
    <row r="210" spans="1:10" ht="59.25" customHeight="1">
      <c r="A210" s="292" t="s">
        <v>6</v>
      </c>
      <c r="B210" s="292"/>
      <c r="C210" s="292"/>
      <c r="D210" s="292"/>
      <c r="E210" s="292"/>
      <c r="F210" s="292"/>
      <c r="J210" s="113"/>
    </row>
    <row r="211" spans="1:10" ht="30.75" customHeight="1">
      <c r="A211" s="292" t="s">
        <v>7</v>
      </c>
      <c r="B211" s="292"/>
      <c r="C211" s="292"/>
      <c r="D211" s="292"/>
      <c r="E211" s="292"/>
      <c r="F211" s="292"/>
      <c r="J211" s="113"/>
    </row>
    <row r="212" spans="1:10">
      <c r="J212" s="113"/>
    </row>
    <row r="213" spans="1:10">
      <c r="A213" s="64" t="s">
        <v>1049</v>
      </c>
      <c r="J213" s="113"/>
    </row>
    <row r="214" spans="1:10">
      <c r="A214" s="64" t="s">
        <v>1050</v>
      </c>
      <c r="J214" s="113"/>
    </row>
    <row r="215" spans="1:10">
      <c r="A215" s="64" t="s">
        <v>8</v>
      </c>
      <c r="J215" s="113"/>
    </row>
    <row r="216" spans="1:10">
      <c r="A216" s="64" t="s">
        <v>1056</v>
      </c>
      <c r="J216" s="113"/>
    </row>
    <row r="217" spans="1:10">
      <c r="J217" s="113"/>
    </row>
    <row r="218" spans="1:10">
      <c r="A218" s="64" t="s">
        <v>1054</v>
      </c>
      <c r="J218" s="113"/>
    </row>
    <row r="219" spans="1:10">
      <c r="A219" s="64" t="s">
        <v>1050</v>
      </c>
      <c r="J219" s="113"/>
    </row>
    <row r="220" spans="1:10">
      <c r="A220" s="64" t="s">
        <v>9</v>
      </c>
      <c r="J220" s="113"/>
    </row>
    <row r="221" spans="1:10">
      <c r="A221" s="64" t="s">
        <v>10</v>
      </c>
      <c r="J221" s="113"/>
    </row>
    <row r="222" spans="1:10">
      <c r="J222" s="113"/>
    </row>
    <row r="223" spans="1:10" ht="49.5" customHeight="1">
      <c r="A223" s="292" t="s">
        <v>1893</v>
      </c>
      <c r="B223" s="292"/>
      <c r="C223" s="292"/>
      <c r="D223" s="292"/>
      <c r="E223" s="292"/>
      <c r="F223" s="292"/>
      <c r="J223" s="113"/>
    </row>
    <row r="224" spans="1:10">
      <c r="J224" s="113"/>
    </row>
    <row r="225" spans="1:10">
      <c r="F225" s="64" t="s">
        <v>292</v>
      </c>
      <c r="G225" s="66">
        <v>1</v>
      </c>
      <c r="H225" s="66">
        <v>2750</v>
      </c>
      <c r="I225" s="66">
        <f>+G225*H225</f>
        <v>2750</v>
      </c>
      <c r="J225" s="113">
        <v>2750</v>
      </c>
    </row>
    <row r="226" spans="1:10">
      <c r="J226" s="113"/>
    </row>
    <row r="227" spans="1:10" ht="133.5" customHeight="1">
      <c r="A227" s="292" t="s">
        <v>1927</v>
      </c>
      <c r="B227" s="292"/>
      <c r="C227" s="292"/>
      <c r="D227" s="292"/>
      <c r="E227" s="292"/>
      <c r="F227" s="292"/>
      <c r="J227" s="113"/>
    </row>
    <row r="228" spans="1:10">
      <c r="J228" s="113"/>
    </row>
    <row r="229" spans="1:10">
      <c r="A229" s="64" t="s">
        <v>1928</v>
      </c>
      <c r="J229" s="113"/>
    </row>
    <row r="230" spans="1:10">
      <c r="A230" s="64" t="s">
        <v>1050</v>
      </c>
      <c r="J230" s="113"/>
    </row>
    <row r="231" spans="1:10">
      <c r="A231" s="64" t="s">
        <v>1055</v>
      </c>
      <c r="J231" s="113"/>
    </row>
    <row r="232" spans="1:10">
      <c r="A232" s="64" t="s">
        <v>1929</v>
      </c>
      <c r="J232" s="113"/>
    </row>
    <row r="233" spans="1:10">
      <c r="A233" s="64" t="s">
        <v>1609</v>
      </c>
      <c r="J233" s="113"/>
    </row>
    <row r="234" spans="1:10">
      <c r="A234" s="79" t="s">
        <v>1782</v>
      </c>
      <c r="J234" s="113"/>
    </row>
    <row r="235" spans="1:10">
      <c r="A235" s="64" t="s">
        <v>1050</v>
      </c>
      <c r="J235" s="113"/>
    </row>
    <row r="236" spans="1:10">
      <c r="A236" s="64" t="s">
        <v>1783</v>
      </c>
      <c r="J236" s="113"/>
    </row>
    <row r="237" spans="1:10">
      <c r="A237" s="64" t="s">
        <v>1784</v>
      </c>
      <c r="J237" s="113"/>
    </row>
    <row r="238" spans="1:10">
      <c r="A238" s="64" t="s">
        <v>1785</v>
      </c>
      <c r="J238" s="113"/>
    </row>
    <row r="239" spans="1:10">
      <c r="J239" s="113"/>
    </row>
    <row r="240" spans="1:10" ht="50.25" customHeight="1">
      <c r="A240" s="292" t="s">
        <v>1893</v>
      </c>
      <c r="B240" s="292"/>
      <c r="C240" s="292"/>
      <c r="D240" s="292"/>
      <c r="E240" s="292"/>
      <c r="F240" s="292"/>
      <c r="J240" s="113"/>
    </row>
    <row r="241" spans="1:10">
      <c r="J241" s="113"/>
    </row>
    <row r="242" spans="1:10">
      <c r="F242" s="64" t="s">
        <v>292</v>
      </c>
      <c r="G242" s="66">
        <v>1</v>
      </c>
      <c r="H242" s="66">
        <v>4100</v>
      </c>
      <c r="I242" s="66">
        <f>+G242*H242</f>
        <v>4100</v>
      </c>
      <c r="J242" s="113">
        <v>4100</v>
      </c>
    </row>
    <row r="243" spans="1:10">
      <c r="J243" s="113"/>
    </row>
    <row r="244" spans="1:10" ht="133.5" customHeight="1">
      <c r="A244" s="292" t="s">
        <v>1786</v>
      </c>
      <c r="B244" s="292"/>
      <c r="C244" s="292"/>
      <c r="D244" s="292"/>
      <c r="E244" s="292"/>
      <c r="F244" s="292"/>
      <c r="J244" s="113"/>
    </row>
    <row r="245" spans="1:10">
      <c r="A245" s="64" t="s">
        <v>1609</v>
      </c>
      <c r="J245" s="113"/>
    </row>
    <row r="246" spans="1:10">
      <c r="A246" s="64" t="s">
        <v>1049</v>
      </c>
      <c r="J246" s="113"/>
    </row>
    <row r="247" spans="1:10">
      <c r="A247" s="64" t="s">
        <v>1050</v>
      </c>
      <c r="J247" s="113"/>
    </row>
    <row r="248" spans="1:10">
      <c r="A248" s="64" t="s">
        <v>8</v>
      </c>
      <c r="J248" s="113"/>
    </row>
    <row r="249" spans="1:10">
      <c r="A249" s="64" t="s">
        <v>1787</v>
      </c>
      <c r="J249" s="113"/>
    </row>
    <row r="250" spans="1:10">
      <c r="J250" s="113"/>
    </row>
    <row r="251" spans="1:10">
      <c r="A251" s="64" t="s">
        <v>1054</v>
      </c>
      <c r="J251" s="113"/>
    </row>
    <row r="252" spans="1:10">
      <c r="A252" s="64" t="s">
        <v>1050</v>
      </c>
      <c r="J252" s="113"/>
    </row>
    <row r="253" spans="1:10">
      <c r="A253" s="64" t="s">
        <v>9</v>
      </c>
      <c r="J253" s="113"/>
    </row>
    <row r="254" spans="1:10">
      <c r="A254" s="64" t="s">
        <v>1052</v>
      </c>
      <c r="J254" s="113"/>
    </row>
    <row r="255" spans="1:10">
      <c r="J255" s="113"/>
    </row>
    <row r="256" spans="1:10">
      <c r="J256" s="113"/>
    </row>
    <row r="257" spans="1:10">
      <c r="J257" s="113"/>
    </row>
    <row r="258" spans="1:10" ht="48" customHeight="1">
      <c r="A258" s="292" t="s">
        <v>1893</v>
      </c>
      <c r="B258" s="292"/>
      <c r="C258" s="292"/>
      <c r="D258" s="292"/>
      <c r="E258" s="292"/>
      <c r="F258" s="292"/>
      <c r="J258" s="113"/>
    </row>
    <row r="259" spans="1:10">
      <c r="J259" s="113"/>
    </row>
    <row r="260" spans="1:10">
      <c r="F260" s="64" t="s">
        <v>292</v>
      </c>
      <c r="G260" s="66">
        <v>1</v>
      </c>
      <c r="H260" s="66">
        <v>3300</v>
      </c>
      <c r="I260" s="66">
        <f>+G260*H260</f>
        <v>3300</v>
      </c>
      <c r="J260" s="113">
        <v>3300</v>
      </c>
    </row>
    <row r="261" spans="1:10">
      <c r="J261" s="113"/>
    </row>
    <row r="262" spans="1:10" ht="134.25" customHeight="1">
      <c r="A262" s="292" t="s">
        <v>1788</v>
      </c>
      <c r="B262" s="292"/>
      <c r="C262" s="292"/>
      <c r="D262" s="292"/>
      <c r="E262" s="292"/>
      <c r="F262" s="292"/>
      <c r="J262" s="113"/>
    </row>
    <row r="263" spans="1:10">
      <c r="J263" s="113"/>
    </row>
    <row r="264" spans="1:10">
      <c r="A264" s="64" t="s">
        <v>1049</v>
      </c>
      <c r="J264" s="113"/>
    </row>
    <row r="265" spans="1:10">
      <c r="A265" s="64" t="s">
        <v>1789</v>
      </c>
      <c r="J265" s="113"/>
    </row>
    <row r="266" spans="1:10">
      <c r="A266" s="64" t="s">
        <v>318</v>
      </c>
      <c r="J266" s="113"/>
    </row>
    <row r="267" spans="1:10">
      <c r="A267" s="64" t="s">
        <v>1790</v>
      </c>
      <c r="J267" s="113"/>
    </row>
    <row r="268" spans="1:10">
      <c r="A268" s="64" t="s">
        <v>1052</v>
      </c>
      <c r="J268" s="113"/>
    </row>
    <row r="269" spans="1:10">
      <c r="J269" s="113"/>
    </row>
    <row r="270" spans="1:10">
      <c r="A270" s="64" t="s">
        <v>1054</v>
      </c>
      <c r="J270" s="113"/>
    </row>
    <row r="271" spans="1:10">
      <c r="A271" s="64" t="s">
        <v>1050</v>
      </c>
      <c r="J271" s="113"/>
    </row>
    <row r="272" spans="1:10">
      <c r="A272" s="64" t="s">
        <v>318</v>
      </c>
      <c r="J272" s="113"/>
    </row>
    <row r="273" spans="1:10">
      <c r="A273" s="64" t="s">
        <v>1791</v>
      </c>
      <c r="J273" s="113"/>
    </row>
    <row r="274" spans="1:10">
      <c r="A274" s="64" t="s">
        <v>1792</v>
      </c>
      <c r="J274" s="113"/>
    </row>
    <row r="275" spans="1:10">
      <c r="J275" s="113"/>
    </row>
    <row r="276" spans="1:10" ht="48" customHeight="1">
      <c r="A276" s="292" t="s">
        <v>1893</v>
      </c>
      <c r="B276" s="292"/>
      <c r="C276" s="292"/>
      <c r="D276" s="292"/>
      <c r="E276" s="292"/>
      <c r="F276" s="292"/>
      <c r="J276" s="113"/>
    </row>
    <row r="277" spans="1:10">
      <c r="J277" s="113"/>
    </row>
    <row r="278" spans="1:10">
      <c r="F278" s="64" t="s">
        <v>292</v>
      </c>
      <c r="G278" s="66">
        <v>1</v>
      </c>
      <c r="H278" s="66">
        <v>3948</v>
      </c>
      <c r="I278" s="66">
        <f>+G278*H278</f>
        <v>3948</v>
      </c>
      <c r="J278" s="113">
        <v>3948</v>
      </c>
    </row>
    <row r="279" spans="1:10">
      <c r="A279" s="64" t="s">
        <v>1609</v>
      </c>
      <c r="J279" s="113"/>
    </row>
    <row r="280" spans="1:10" ht="137.25" customHeight="1">
      <c r="A280" s="292" t="s">
        <v>1220</v>
      </c>
      <c r="B280" s="292"/>
      <c r="C280" s="292"/>
      <c r="D280" s="292"/>
      <c r="E280" s="292"/>
      <c r="F280" s="292"/>
      <c r="J280" s="113"/>
    </row>
    <row r="281" spans="1:10">
      <c r="J281" s="113"/>
    </row>
    <row r="282" spans="1:10">
      <c r="A282" s="64" t="s">
        <v>1049</v>
      </c>
      <c r="J282" s="113"/>
    </row>
    <row r="283" spans="1:10">
      <c r="A283" s="64" t="s">
        <v>1050</v>
      </c>
      <c r="J283" s="113"/>
    </row>
    <row r="284" spans="1:10">
      <c r="A284" s="64" t="s">
        <v>1056</v>
      </c>
      <c r="J284" s="113"/>
    </row>
    <row r="285" spans="1:10">
      <c r="A285" s="64" t="s">
        <v>1053</v>
      </c>
      <c r="J285" s="113"/>
    </row>
    <row r="286" spans="1:10">
      <c r="A286" s="64" t="s">
        <v>1054</v>
      </c>
      <c r="J286" s="113"/>
    </row>
    <row r="287" spans="1:10">
      <c r="A287" s="64" t="s">
        <v>1050</v>
      </c>
      <c r="J287" s="113"/>
    </row>
    <row r="288" spans="1:10">
      <c r="A288" s="64" t="s">
        <v>1055</v>
      </c>
      <c r="J288" s="113"/>
    </row>
    <row r="289" spans="1:10">
      <c r="A289" s="64" t="s">
        <v>1221</v>
      </c>
      <c r="J289" s="113"/>
    </row>
    <row r="290" spans="1:10">
      <c r="J290" s="113"/>
    </row>
    <row r="291" spans="1:10" ht="45.75" customHeight="1">
      <c r="A291" s="292" t="s">
        <v>1893</v>
      </c>
      <c r="B291" s="292"/>
      <c r="C291" s="292"/>
      <c r="D291" s="292"/>
      <c r="E291" s="292"/>
      <c r="F291" s="292"/>
      <c r="J291" s="113"/>
    </row>
    <row r="292" spans="1:10">
      <c r="J292" s="113"/>
    </row>
    <row r="293" spans="1:10">
      <c r="F293" s="64" t="s">
        <v>292</v>
      </c>
      <c r="G293" s="66">
        <v>1</v>
      </c>
      <c r="H293" s="66">
        <v>3850</v>
      </c>
      <c r="I293" s="66">
        <f>+G293*H293</f>
        <v>3850</v>
      </c>
      <c r="J293" s="113">
        <v>3850</v>
      </c>
    </row>
    <row r="294" spans="1:10">
      <c r="J294" s="113"/>
    </row>
    <row r="295" spans="1:10" ht="104.25" customHeight="1">
      <c r="A295" s="292" t="s">
        <v>212</v>
      </c>
      <c r="B295" s="292"/>
      <c r="C295" s="292"/>
      <c r="D295" s="292"/>
      <c r="E295" s="292"/>
      <c r="F295" s="292"/>
      <c r="J295" s="113"/>
    </row>
    <row r="296" spans="1:10">
      <c r="J296" s="113"/>
    </row>
    <row r="297" spans="1:10">
      <c r="A297" s="64" t="s">
        <v>133</v>
      </c>
      <c r="J297" s="113"/>
    </row>
    <row r="298" spans="1:10">
      <c r="A298" s="64" t="s">
        <v>1051</v>
      </c>
      <c r="J298" s="113"/>
    </row>
    <row r="299" spans="1:10">
      <c r="A299" s="64" t="s">
        <v>213</v>
      </c>
      <c r="J299" s="113"/>
    </row>
    <row r="300" spans="1:10">
      <c r="A300" s="64" t="s">
        <v>214</v>
      </c>
      <c r="J300" s="113"/>
    </row>
    <row r="301" spans="1:10">
      <c r="A301" s="64" t="s">
        <v>1053</v>
      </c>
      <c r="J301" s="113"/>
    </row>
    <row r="302" spans="1:10">
      <c r="A302" s="64" t="s">
        <v>215</v>
      </c>
      <c r="J302" s="113"/>
    </row>
    <row r="303" spans="1:10">
      <c r="J303" s="113"/>
    </row>
    <row r="304" spans="1:10" ht="48" customHeight="1">
      <c r="A304" s="292" t="s">
        <v>1893</v>
      </c>
      <c r="B304" s="292"/>
      <c r="C304" s="292"/>
      <c r="D304" s="292"/>
      <c r="E304" s="292"/>
      <c r="F304" s="292"/>
      <c r="J304" s="113"/>
    </row>
    <row r="305" spans="1:10">
      <c r="J305" s="113"/>
    </row>
    <row r="306" spans="1:10">
      <c r="F306" s="64" t="s">
        <v>292</v>
      </c>
      <c r="G306" s="66">
        <v>1</v>
      </c>
      <c r="H306" s="66">
        <v>2650</v>
      </c>
      <c r="I306" s="66">
        <f>+G306*H306</f>
        <v>2650</v>
      </c>
      <c r="J306" s="113">
        <v>2650</v>
      </c>
    </row>
    <row r="307" spans="1:10">
      <c r="J307" s="113"/>
    </row>
    <row r="308" spans="1:10" ht="90" customHeight="1">
      <c r="A308" s="292" t="s">
        <v>903</v>
      </c>
      <c r="B308" s="292"/>
      <c r="C308" s="292"/>
      <c r="D308" s="292"/>
      <c r="E308" s="292"/>
      <c r="F308" s="292"/>
      <c r="J308" s="113"/>
    </row>
    <row r="309" spans="1:10">
      <c r="J309" s="113"/>
    </row>
    <row r="310" spans="1:10">
      <c r="A310" s="64" t="s">
        <v>904</v>
      </c>
      <c r="J310" s="113"/>
    </row>
    <row r="311" spans="1:10">
      <c r="A311" s="64" t="s">
        <v>1051</v>
      </c>
      <c r="J311" s="113"/>
    </row>
    <row r="312" spans="1:10">
      <c r="A312" s="64" t="s">
        <v>905</v>
      </c>
      <c r="J312" s="113"/>
    </row>
    <row r="313" spans="1:10">
      <c r="J313" s="113"/>
    </row>
    <row r="314" spans="1:10" ht="48" customHeight="1">
      <c r="A314" s="292" t="s">
        <v>1893</v>
      </c>
      <c r="B314" s="292"/>
      <c r="C314" s="292"/>
      <c r="D314" s="292"/>
      <c r="E314" s="292"/>
      <c r="F314" s="292"/>
      <c r="J314" s="113"/>
    </row>
    <row r="315" spans="1:10">
      <c r="J315" s="113"/>
    </row>
    <row r="316" spans="1:10">
      <c r="F316" s="64" t="s">
        <v>292</v>
      </c>
      <c r="G316" s="66">
        <v>1</v>
      </c>
      <c r="H316" s="66">
        <v>820</v>
      </c>
      <c r="I316" s="66">
        <f>+G316*H316</f>
        <v>820</v>
      </c>
      <c r="J316" s="113">
        <v>820</v>
      </c>
    </row>
    <row r="317" spans="1:10">
      <c r="J317" s="113"/>
    </row>
    <row r="318" spans="1:10" ht="105" customHeight="1">
      <c r="A318" s="292" t="s">
        <v>906</v>
      </c>
      <c r="B318" s="292"/>
      <c r="C318" s="292"/>
      <c r="D318" s="292"/>
      <c r="E318" s="292"/>
      <c r="F318" s="292"/>
      <c r="J318" s="113"/>
    </row>
    <row r="319" spans="1:10">
      <c r="A319" s="64" t="s">
        <v>907</v>
      </c>
      <c r="J319" s="113"/>
    </row>
    <row r="320" spans="1:10">
      <c r="A320" s="64" t="s">
        <v>908</v>
      </c>
      <c r="J320" s="113"/>
    </row>
    <row r="321" spans="1:10">
      <c r="A321" s="64" t="s">
        <v>909</v>
      </c>
      <c r="J321" s="113"/>
    </row>
    <row r="322" spans="1:10">
      <c r="A322" s="64" t="s">
        <v>910</v>
      </c>
      <c r="J322" s="113"/>
    </row>
    <row r="323" spans="1:10">
      <c r="A323" s="64" t="s">
        <v>1535</v>
      </c>
      <c r="J323" s="113"/>
    </row>
    <row r="324" spans="1:10">
      <c r="A324" s="64" t="s">
        <v>1536</v>
      </c>
      <c r="J324" s="113"/>
    </row>
    <row r="325" spans="1:10">
      <c r="A325" s="64" t="s">
        <v>1537</v>
      </c>
      <c r="J325" s="113"/>
    </row>
    <row r="326" spans="1:10">
      <c r="A326" s="64" t="s">
        <v>1538</v>
      </c>
      <c r="J326" s="113"/>
    </row>
    <row r="327" spans="1:10">
      <c r="A327" s="64" t="s">
        <v>1539</v>
      </c>
      <c r="J327" s="113"/>
    </row>
    <row r="328" spans="1:10">
      <c r="A328" s="64" t="s">
        <v>1540</v>
      </c>
      <c r="J328" s="113"/>
    </row>
    <row r="329" spans="1:10">
      <c r="A329" s="64" t="s">
        <v>1541</v>
      </c>
      <c r="J329" s="113"/>
    </row>
    <row r="330" spans="1:10">
      <c r="A330" s="64" t="s">
        <v>1542</v>
      </c>
      <c r="J330" s="113"/>
    </row>
    <row r="331" spans="1:10">
      <c r="A331" s="64" t="s">
        <v>1543</v>
      </c>
      <c r="J331" s="113"/>
    </row>
    <row r="332" spans="1:10">
      <c r="A332" s="64" t="s">
        <v>1544</v>
      </c>
      <c r="J332" s="113"/>
    </row>
    <row r="333" spans="1:10">
      <c r="A333" s="64" t="s">
        <v>135</v>
      </c>
      <c r="J333" s="113"/>
    </row>
    <row r="334" spans="1:10">
      <c r="A334" s="64" t="s">
        <v>1545</v>
      </c>
      <c r="J334" s="113"/>
    </row>
    <row r="335" spans="1:10">
      <c r="A335" s="64" t="s">
        <v>1546</v>
      </c>
      <c r="J335" s="113"/>
    </row>
    <row r="336" spans="1:10">
      <c r="A336" s="64" t="s">
        <v>1547</v>
      </c>
      <c r="J336" s="113"/>
    </row>
    <row r="337" spans="1:10">
      <c r="A337" s="64" t="s">
        <v>1548</v>
      </c>
      <c r="J337" s="113"/>
    </row>
    <row r="338" spans="1:10">
      <c r="A338" s="64" t="s">
        <v>1549</v>
      </c>
      <c r="J338" s="113"/>
    </row>
    <row r="339" spans="1:10">
      <c r="A339" s="64" t="s">
        <v>1550</v>
      </c>
      <c r="J339" s="113"/>
    </row>
    <row r="340" spans="1:10">
      <c r="A340" s="64" t="s">
        <v>539</v>
      </c>
      <c r="J340" s="113"/>
    </row>
    <row r="341" spans="1:10">
      <c r="A341" s="64" t="s">
        <v>540</v>
      </c>
      <c r="J341" s="113"/>
    </row>
    <row r="342" spans="1:10">
      <c r="A342" s="64" t="s">
        <v>541</v>
      </c>
      <c r="J342" s="113"/>
    </row>
    <row r="343" spans="1:10">
      <c r="J343" s="113"/>
    </row>
    <row r="344" spans="1:10" ht="48" customHeight="1">
      <c r="A344" s="292" t="s">
        <v>1893</v>
      </c>
      <c r="B344" s="292"/>
      <c r="C344" s="292"/>
      <c r="D344" s="292"/>
      <c r="E344" s="292"/>
      <c r="F344" s="292"/>
      <c r="J344" s="113"/>
    </row>
    <row r="345" spans="1:10">
      <c r="J345" s="113"/>
    </row>
    <row r="346" spans="1:10">
      <c r="F346" s="64" t="s">
        <v>292</v>
      </c>
      <c r="G346" s="66">
        <v>1</v>
      </c>
      <c r="H346" s="66">
        <v>9400</v>
      </c>
      <c r="I346" s="66">
        <f>+G346*H346</f>
        <v>9400</v>
      </c>
      <c r="J346" s="113">
        <v>9400</v>
      </c>
    </row>
    <row r="347" spans="1:10">
      <c r="J347" s="113"/>
    </row>
    <row r="348" spans="1:10" ht="14.4" thickBot="1">
      <c r="J348" s="113"/>
    </row>
    <row r="349" spans="1:10">
      <c r="C349" s="77" t="s">
        <v>545</v>
      </c>
      <c r="D349" s="77"/>
      <c r="E349" s="77"/>
      <c r="F349" s="77"/>
      <c r="G349" s="78"/>
      <c r="H349" s="78"/>
      <c r="I349" s="78">
        <f>SUM(I137:I348)</f>
        <v>77718</v>
      </c>
      <c r="J349" s="114"/>
    </row>
    <row r="350" spans="1:10">
      <c r="J350" s="113"/>
    </row>
    <row r="351" spans="1:10">
      <c r="J351" s="113"/>
    </row>
    <row r="352" spans="1:10">
      <c r="A352" s="65" t="s">
        <v>551</v>
      </c>
      <c r="J352" s="113"/>
    </row>
    <row r="353" spans="1:13">
      <c r="J353" s="113"/>
    </row>
    <row r="354" spans="1:13" ht="60.75" customHeight="1">
      <c r="A354" s="292" t="s">
        <v>1757</v>
      </c>
      <c r="B354" s="292"/>
      <c r="C354" s="292"/>
      <c r="D354" s="292"/>
      <c r="E354" s="292"/>
      <c r="F354" s="292"/>
      <c r="J354" s="113"/>
    </row>
    <row r="355" spans="1:13">
      <c r="B355" s="64" t="s">
        <v>1075</v>
      </c>
      <c r="J355" s="113"/>
    </row>
    <row r="356" spans="1:13">
      <c r="A356" s="64" t="s">
        <v>1076</v>
      </c>
      <c r="F356" s="64" t="s">
        <v>1077</v>
      </c>
      <c r="G356" s="66">
        <v>90</v>
      </c>
      <c r="H356" s="66">
        <v>45</v>
      </c>
      <c r="I356" s="66">
        <f t="shared" ref="I356:I364" si="0">+G356*H356</f>
        <v>4050</v>
      </c>
      <c r="J356" s="113">
        <v>45</v>
      </c>
    </row>
    <row r="357" spans="1:13">
      <c r="A357" s="64" t="s">
        <v>1078</v>
      </c>
      <c r="F357" s="64" t="s">
        <v>1077</v>
      </c>
      <c r="G357" s="66">
        <v>80</v>
      </c>
      <c r="H357" s="66">
        <v>30</v>
      </c>
      <c r="I357" s="66">
        <f t="shared" si="0"/>
        <v>2400</v>
      </c>
      <c r="J357" s="113">
        <v>30</v>
      </c>
    </row>
    <row r="358" spans="1:13">
      <c r="A358" s="64" t="s">
        <v>1079</v>
      </c>
      <c r="F358" s="64" t="s">
        <v>1077</v>
      </c>
      <c r="G358" s="66">
        <v>71</v>
      </c>
      <c r="H358" s="66">
        <v>18</v>
      </c>
      <c r="I358" s="66">
        <f t="shared" si="0"/>
        <v>1278</v>
      </c>
      <c r="J358" s="113">
        <v>18</v>
      </c>
    </row>
    <row r="359" spans="1:13">
      <c r="A359" s="64" t="s">
        <v>503</v>
      </c>
      <c r="F359" s="64" t="s">
        <v>1077</v>
      </c>
      <c r="G359" s="66">
        <v>25</v>
      </c>
      <c r="H359" s="66">
        <v>16</v>
      </c>
      <c r="I359" s="66">
        <f t="shared" si="0"/>
        <v>400</v>
      </c>
      <c r="J359" s="113">
        <v>16</v>
      </c>
    </row>
    <row r="360" spans="1:13">
      <c r="A360" s="64" t="s">
        <v>504</v>
      </c>
      <c r="F360" s="64" t="s">
        <v>1077</v>
      </c>
      <c r="G360" s="66">
        <v>6</v>
      </c>
      <c r="H360" s="66">
        <v>14</v>
      </c>
      <c r="I360" s="66">
        <f t="shared" si="0"/>
        <v>84</v>
      </c>
      <c r="J360" s="113">
        <v>14</v>
      </c>
    </row>
    <row r="361" spans="1:13">
      <c r="A361" s="64" t="s">
        <v>505</v>
      </c>
      <c r="F361" s="64" t="s">
        <v>1077</v>
      </c>
      <c r="G361" s="66">
        <v>117</v>
      </c>
      <c r="H361" s="66">
        <v>25</v>
      </c>
      <c r="I361" s="66">
        <f t="shared" si="0"/>
        <v>2925</v>
      </c>
      <c r="J361" s="113">
        <v>25</v>
      </c>
    </row>
    <row r="362" spans="1:13">
      <c r="A362" s="64" t="s">
        <v>506</v>
      </c>
      <c r="F362" s="64" t="s">
        <v>1077</v>
      </c>
      <c r="G362" s="66">
        <v>4</v>
      </c>
      <c r="H362" s="66">
        <v>20</v>
      </c>
      <c r="I362" s="66">
        <f t="shared" si="0"/>
        <v>80</v>
      </c>
      <c r="J362" s="113">
        <v>20</v>
      </c>
    </row>
    <row r="363" spans="1:13">
      <c r="A363" s="64" t="s">
        <v>507</v>
      </c>
      <c r="F363" s="64" t="s">
        <v>1077</v>
      </c>
      <c r="G363" s="66">
        <v>28</v>
      </c>
      <c r="H363" s="66">
        <v>10</v>
      </c>
      <c r="I363" s="66">
        <f t="shared" si="0"/>
        <v>280</v>
      </c>
      <c r="J363" s="113">
        <v>10</v>
      </c>
    </row>
    <row r="364" spans="1:13">
      <c r="A364" s="64" t="s">
        <v>508</v>
      </c>
      <c r="F364" s="64" t="s">
        <v>1077</v>
      </c>
      <c r="G364" s="66">
        <v>10</v>
      </c>
      <c r="H364" s="66">
        <v>8</v>
      </c>
      <c r="I364" s="66">
        <f t="shared" si="0"/>
        <v>80</v>
      </c>
      <c r="J364" s="113">
        <v>8</v>
      </c>
      <c r="M364" s="67" t="s">
        <v>509</v>
      </c>
    </row>
    <row r="365" spans="1:13" ht="14.4" thickBot="1">
      <c r="J365" s="113"/>
    </row>
    <row r="366" spans="1:13">
      <c r="C366" s="77" t="s">
        <v>545</v>
      </c>
      <c r="D366" s="77"/>
      <c r="E366" s="77"/>
      <c r="F366" s="77"/>
      <c r="G366" s="78"/>
      <c r="H366" s="78"/>
      <c r="I366" s="78">
        <f>SUM(I356:I365)</f>
        <v>11577</v>
      </c>
      <c r="J366" s="114"/>
    </row>
    <row r="367" spans="1:13">
      <c r="J367" s="113"/>
    </row>
    <row r="368" spans="1:13">
      <c r="A368" s="64" t="s">
        <v>1609</v>
      </c>
      <c r="J368" s="113"/>
    </row>
    <row r="369" spans="1:10">
      <c r="A369" s="65" t="s">
        <v>510</v>
      </c>
      <c r="J369" s="113"/>
    </row>
    <row r="370" spans="1:10">
      <c r="J370" s="113"/>
    </row>
    <row r="371" spans="1:10" ht="90.75" customHeight="1">
      <c r="A371" s="292" t="s">
        <v>511</v>
      </c>
      <c r="B371" s="292"/>
      <c r="C371" s="292"/>
      <c r="D371" s="292"/>
      <c r="E371" s="292"/>
      <c r="F371" s="292"/>
      <c r="J371" s="113"/>
    </row>
    <row r="372" spans="1:10">
      <c r="A372" s="64" t="s">
        <v>512</v>
      </c>
      <c r="J372" s="113"/>
    </row>
    <row r="373" spans="1:10">
      <c r="A373" s="64" t="s">
        <v>513</v>
      </c>
      <c r="J373" s="113"/>
    </row>
    <row r="374" spans="1:10">
      <c r="A374" s="64" t="s">
        <v>229</v>
      </c>
      <c r="J374" s="113"/>
    </row>
    <row r="375" spans="1:10" ht="32.25" customHeight="1">
      <c r="A375" s="292" t="s">
        <v>51</v>
      </c>
      <c r="B375" s="292"/>
      <c r="C375" s="292"/>
      <c r="D375" s="292"/>
      <c r="E375" s="292"/>
      <c r="F375" s="292"/>
      <c r="J375" s="113"/>
    </row>
    <row r="376" spans="1:10">
      <c r="J376" s="113"/>
    </row>
    <row r="377" spans="1:10">
      <c r="F377" s="64" t="s">
        <v>292</v>
      </c>
      <c r="G377" s="66">
        <v>292</v>
      </c>
      <c r="H377" s="66">
        <v>70</v>
      </c>
      <c r="I377" s="66">
        <f>+G377*H377</f>
        <v>20440</v>
      </c>
      <c r="J377" s="113">
        <v>70</v>
      </c>
    </row>
    <row r="378" spans="1:10">
      <c r="J378" s="113"/>
    </row>
    <row r="379" spans="1:10">
      <c r="A379" s="64" t="s">
        <v>52</v>
      </c>
      <c r="J379" s="113"/>
    </row>
    <row r="380" spans="1:10">
      <c r="J380" s="113"/>
    </row>
    <row r="381" spans="1:10">
      <c r="A381" s="64" t="s">
        <v>1609</v>
      </c>
      <c r="F381" s="64" t="s">
        <v>292</v>
      </c>
      <c r="G381" s="66">
        <v>2</v>
      </c>
      <c r="H381" s="66">
        <v>70</v>
      </c>
      <c r="I381" s="66">
        <f>+G381*H381</f>
        <v>140</v>
      </c>
      <c r="J381" s="113">
        <v>70</v>
      </c>
    </row>
    <row r="382" spans="1:10">
      <c r="J382" s="113"/>
    </row>
    <row r="383" spans="1:10">
      <c r="A383" s="64" t="s">
        <v>53</v>
      </c>
      <c r="J383" s="113"/>
    </row>
    <row r="384" spans="1:10">
      <c r="A384" s="64" t="s">
        <v>54</v>
      </c>
      <c r="J384" s="113"/>
    </row>
    <row r="385" spans="1:10">
      <c r="A385" s="64" t="s">
        <v>55</v>
      </c>
      <c r="J385" s="113"/>
    </row>
    <row r="386" spans="1:10">
      <c r="A386" s="64" t="s">
        <v>56</v>
      </c>
      <c r="J386" s="113"/>
    </row>
    <row r="387" spans="1:10">
      <c r="A387" s="64" t="s">
        <v>57</v>
      </c>
      <c r="J387" s="113"/>
    </row>
    <row r="388" spans="1:10">
      <c r="J388" s="113"/>
    </row>
    <row r="389" spans="1:10">
      <c r="F389" s="64" t="s">
        <v>292</v>
      </c>
      <c r="G389" s="66">
        <v>4</v>
      </c>
      <c r="H389" s="66">
        <v>226</v>
      </c>
      <c r="I389" s="66">
        <f>+G389*H389</f>
        <v>904</v>
      </c>
      <c r="J389" s="113">
        <v>226</v>
      </c>
    </row>
    <row r="390" spans="1:10">
      <c r="J390" s="113"/>
    </row>
    <row r="391" spans="1:10" ht="45" customHeight="1">
      <c r="A391" s="292" t="s">
        <v>58</v>
      </c>
      <c r="B391" s="292"/>
      <c r="C391" s="292"/>
      <c r="D391" s="292"/>
      <c r="E391" s="292"/>
      <c r="F391" s="292"/>
      <c r="J391" s="113"/>
    </row>
    <row r="392" spans="1:10">
      <c r="A392" s="64" t="s">
        <v>512</v>
      </c>
      <c r="J392" s="113"/>
    </row>
    <row r="393" spans="1:10">
      <c r="A393" s="64" t="s">
        <v>59</v>
      </c>
      <c r="J393" s="113"/>
    </row>
    <row r="394" spans="1:10">
      <c r="A394" s="64" t="s">
        <v>60</v>
      </c>
      <c r="J394" s="113"/>
    </row>
    <row r="395" spans="1:10">
      <c r="J395" s="113"/>
    </row>
    <row r="396" spans="1:10">
      <c r="F396" s="64" t="s">
        <v>292</v>
      </c>
      <c r="G396" s="66">
        <v>16</v>
      </c>
      <c r="H396" s="66">
        <v>63</v>
      </c>
      <c r="I396" s="66">
        <f>+G396*H396</f>
        <v>1008</v>
      </c>
      <c r="J396" s="113">
        <v>63</v>
      </c>
    </row>
    <row r="397" spans="1:10">
      <c r="J397" s="113"/>
    </row>
    <row r="398" spans="1:10" ht="90" customHeight="1">
      <c r="A398" s="292" t="s">
        <v>86</v>
      </c>
      <c r="B398" s="292"/>
      <c r="C398" s="292"/>
      <c r="D398" s="292"/>
      <c r="E398" s="292"/>
      <c r="F398" s="292"/>
      <c r="J398" s="113"/>
    </row>
    <row r="399" spans="1:10">
      <c r="A399" s="64" t="s">
        <v>87</v>
      </c>
      <c r="J399" s="113"/>
    </row>
    <row r="400" spans="1:10">
      <c r="A400" s="64" t="s">
        <v>88</v>
      </c>
      <c r="J400" s="113"/>
    </row>
    <row r="401" spans="1:10">
      <c r="A401" s="64" t="s">
        <v>89</v>
      </c>
      <c r="J401" s="113"/>
    </row>
    <row r="402" spans="1:10">
      <c r="J402" s="113"/>
    </row>
    <row r="403" spans="1:10" ht="33" customHeight="1">
      <c r="A403" s="292" t="s">
        <v>90</v>
      </c>
      <c r="B403" s="292"/>
      <c r="C403" s="292"/>
      <c r="D403" s="292"/>
      <c r="E403" s="292"/>
      <c r="F403" s="292"/>
      <c r="J403" s="113"/>
    </row>
    <row r="404" spans="1:10">
      <c r="A404" s="64" t="s">
        <v>1609</v>
      </c>
      <c r="J404" s="113"/>
    </row>
    <row r="405" spans="1:10">
      <c r="F405" s="64" t="s">
        <v>292</v>
      </c>
      <c r="G405" s="66">
        <v>179</v>
      </c>
      <c r="H405" s="66">
        <v>105</v>
      </c>
      <c r="I405" s="66">
        <f>+G405*H405</f>
        <v>18795</v>
      </c>
      <c r="J405" s="113">
        <v>105</v>
      </c>
    </row>
    <row r="406" spans="1:10">
      <c r="J406" s="113"/>
    </row>
    <row r="407" spans="1:10" ht="46.5" customHeight="1">
      <c r="A407" s="292" t="s">
        <v>91</v>
      </c>
      <c r="B407" s="292"/>
      <c r="C407" s="292"/>
      <c r="D407" s="292"/>
      <c r="E407" s="292"/>
      <c r="F407" s="292"/>
      <c r="J407" s="113"/>
    </row>
    <row r="408" spans="1:10">
      <c r="A408" s="64" t="s">
        <v>87</v>
      </c>
      <c r="J408" s="113"/>
    </row>
    <row r="409" spans="1:10">
      <c r="A409" s="64" t="s">
        <v>92</v>
      </c>
      <c r="J409" s="113"/>
    </row>
    <row r="410" spans="1:10" ht="30.75" customHeight="1">
      <c r="A410" s="292" t="s">
        <v>90</v>
      </c>
      <c r="B410" s="292"/>
      <c r="C410" s="292"/>
      <c r="D410" s="292"/>
      <c r="E410" s="292"/>
      <c r="F410" s="292"/>
      <c r="J410" s="113"/>
    </row>
    <row r="411" spans="1:10">
      <c r="J411" s="113"/>
    </row>
    <row r="412" spans="1:10">
      <c r="F412" s="64" t="s">
        <v>292</v>
      </c>
      <c r="G412" s="66">
        <v>5</v>
      </c>
      <c r="H412" s="66">
        <v>87</v>
      </c>
      <c r="I412" s="66">
        <f>+G412*H412</f>
        <v>435</v>
      </c>
      <c r="J412" s="113">
        <v>87</v>
      </c>
    </row>
    <row r="413" spans="1:10">
      <c r="J413" s="113"/>
    </row>
    <row r="414" spans="1:10" ht="46.5" customHeight="1">
      <c r="A414" s="292" t="s">
        <v>1681</v>
      </c>
      <c r="B414" s="292"/>
      <c r="C414" s="292"/>
      <c r="D414" s="292"/>
      <c r="E414" s="292"/>
      <c r="F414" s="292"/>
      <c r="J414" s="113"/>
    </row>
    <row r="415" spans="1:10">
      <c r="A415" s="64" t="s">
        <v>87</v>
      </c>
      <c r="J415" s="113"/>
    </row>
    <row r="416" spans="1:10">
      <c r="A416" s="64" t="s">
        <v>1682</v>
      </c>
      <c r="J416" s="113"/>
    </row>
    <row r="417" spans="1:10" ht="30" customHeight="1">
      <c r="A417" s="292" t="s">
        <v>90</v>
      </c>
      <c r="B417" s="292"/>
      <c r="C417" s="292"/>
      <c r="D417" s="292"/>
      <c r="E417" s="292"/>
      <c r="F417" s="292"/>
      <c r="J417" s="113"/>
    </row>
    <row r="418" spans="1:10">
      <c r="J418" s="113"/>
    </row>
    <row r="419" spans="1:10">
      <c r="F419" s="64" t="s">
        <v>292</v>
      </c>
      <c r="G419" s="66">
        <v>2</v>
      </c>
      <c r="H419" s="66">
        <v>130</v>
      </c>
      <c r="I419" s="66">
        <f>+G419*H419</f>
        <v>260</v>
      </c>
      <c r="J419" s="113">
        <v>130</v>
      </c>
    </row>
    <row r="420" spans="1:10">
      <c r="J420" s="113"/>
    </row>
    <row r="421" spans="1:10" ht="52.5" customHeight="1">
      <c r="A421" s="292" t="s">
        <v>1683</v>
      </c>
      <c r="B421" s="292"/>
      <c r="C421" s="292"/>
      <c r="D421" s="292"/>
      <c r="E421" s="292"/>
      <c r="F421" s="292"/>
      <c r="J421" s="113"/>
    </row>
    <row r="422" spans="1:10">
      <c r="B422" s="64" t="s">
        <v>54</v>
      </c>
      <c r="J422" s="113"/>
    </row>
    <row r="423" spans="1:10">
      <c r="A423" s="64" t="s">
        <v>1684</v>
      </c>
      <c r="J423" s="113"/>
    </row>
    <row r="424" spans="1:10">
      <c r="J424" s="113"/>
    </row>
    <row r="425" spans="1:10">
      <c r="F425" s="64" t="s">
        <v>292</v>
      </c>
      <c r="G425" s="66">
        <v>2</v>
      </c>
      <c r="H425" s="66">
        <v>62</v>
      </c>
      <c r="I425" s="66">
        <f>+G425*H425</f>
        <v>124</v>
      </c>
      <c r="J425" s="113">
        <v>62</v>
      </c>
    </row>
    <row r="426" spans="1:10">
      <c r="J426" s="113"/>
    </row>
    <row r="427" spans="1:10" ht="33.75" customHeight="1">
      <c r="A427" s="292" t="s">
        <v>1685</v>
      </c>
      <c r="B427" s="292"/>
      <c r="C427" s="292"/>
      <c r="D427" s="292"/>
      <c r="E427" s="292"/>
      <c r="F427" s="292"/>
      <c r="J427" s="113"/>
    </row>
    <row r="428" spans="1:10">
      <c r="B428" s="64" t="s">
        <v>87</v>
      </c>
      <c r="J428" s="113"/>
    </row>
    <row r="429" spans="1:10">
      <c r="A429" s="64" t="s">
        <v>1686</v>
      </c>
      <c r="J429" s="113"/>
    </row>
    <row r="430" spans="1:10">
      <c r="A430" s="64" t="s">
        <v>1687</v>
      </c>
      <c r="J430" s="113"/>
    </row>
    <row r="431" spans="1:10" ht="38.25" customHeight="1">
      <c r="A431" s="292" t="s">
        <v>90</v>
      </c>
      <c r="B431" s="292"/>
      <c r="C431" s="292"/>
      <c r="D431" s="292"/>
      <c r="E431" s="292"/>
      <c r="F431" s="292"/>
      <c r="J431" s="113"/>
    </row>
    <row r="432" spans="1:10">
      <c r="J432" s="113"/>
    </row>
    <row r="433" spans="1:10">
      <c r="F433" s="64" t="s">
        <v>292</v>
      </c>
      <c r="G433" s="66">
        <v>3</v>
      </c>
      <c r="H433" s="66">
        <v>95</v>
      </c>
      <c r="I433" s="66">
        <f>+G433*H433</f>
        <v>285</v>
      </c>
      <c r="J433" s="113">
        <v>95</v>
      </c>
    </row>
    <row r="434" spans="1:10">
      <c r="J434" s="113"/>
    </row>
    <row r="435" spans="1:10">
      <c r="A435" s="64" t="s">
        <v>1688</v>
      </c>
      <c r="J435" s="113"/>
    </row>
    <row r="436" spans="1:10" ht="32.25" customHeight="1">
      <c r="A436" s="292" t="s">
        <v>1689</v>
      </c>
      <c r="B436" s="292"/>
      <c r="C436" s="292"/>
      <c r="D436" s="292"/>
      <c r="E436" s="292"/>
      <c r="F436" s="292"/>
      <c r="J436" s="113"/>
    </row>
    <row r="437" spans="1:10">
      <c r="A437" s="64" t="s">
        <v>1690</v>
      </c>
      <c r="J437" s="113"/>
    </row>
    <row r="438" spans="1:10">
      <c r="A438" s="64" t="s">
        <v>1691</v>
      </c>
      <c r="J438" s="113"/>
    </row>
    <row r="439" spans="1:10">
      <c r="A439" s="64" t="s">
        <v>1692</v>
      </c>
      <c r="J439" s="113"/>
    </row>
    <row r="440" spans="1:10">
      <c r="A440" s="64" t="s">
        <v>1693</v>
      </c>
      <c r="J440" s="113"/>
    </row>
    <row r="441" spans="1:10" ht="30.75" customHeight="1">
      <c r="A441" s="292" t="s">
        <v>1694</v>
      </c>
      <c r="B441" s="292"/>
      <c r="C441" s="292"/>
      <c r="D441" s="292"/>
      <c r="E441" s="292"/>
      <c r="F441" s="292"/>
      <c r="J441" s="113"/>
    </row>
    <row r="442" spans="1:10">
      <c r="J442" s="113"/>
    </row>
    <row r="443" spans="1:10">
      <c r="F443" s="64" t="s">
        <v>292</v>
      </c>
      <c r="G443" s="66">
        <v>4</v>
      </c>
      <c r="H443" s="66">
        <v>190</v>
      </c>
      <c r="I443" s="66">
        <f>+G443*H443</f>
        <v>760</v>
      </c>
      <c r="J443" s="113">
        <v>190</v>
      </c>
    </row>
    <row r="444" spans="1:10">
      <c r="J444" s="113"/>
    </row>
    <row r="445" spans="1:10" ht="50.25" customHeight="1">
      <c r="A445" s="292" t="s">
        <v>869</v>
      </c>
      <c r="B445" s="292"/>
      <c r="C445" s="292"/>
      <c r="D445" s="292"/>
      <c r="E445" s="292"/>
      <c r="F445" s="292"/>
      <c r="J445" s="113"/>
    </row>
    <row r="446" spans="1:10">
      <c r="A446" s="64" t="s">
        <v>870</v>
      </c>
      <c r="F446" s="64" t="s">
        <v>1077</v>
      </c>
      <c r="G446" s="66">
        <v>45</v>
      </c>
      <c r="H446" s="66">
        <v>13</v>
      </c>
      <c r="I446" s="66">
        <f t="shared" ref="I446:I451" si="1">+G446*H446</f>
        <v>585</v>
      </c>
      <c r="J446" s="113">
        <v>13</v>
      </c>
    </row>
    <row r="447" spans="1:10">
      <c r="A447" s="64" t="s">
        <v>871</v>
      </c>
      <c r="F447" s="64" t="s">
        <v>1077</v>
      </c>
      <c r="G447" s="66">
        <v>108</v>
      </c>
      <c r="H447" s="66">
        <v>15</v>
      </c>
      <c r="I447" s="66">
        <f t="shared" si="1"/>
        <v>1620</v>
      </c>
      <c r="J447" s="113">
        <v>15</v>
      </c>
    </row>
    <row r="448" spans="1:10">
      <c r="A448" s="64" t="s">
        <v>572</v>
      </c>
      <c r="F448" s="64" t="s">
        <v>1077</v>
      </c>
      <c r="G448" s="66">
        <v>40</v>
      </c>
      <c r="H448" s="66">
        <v>25</v>
      </c>
      <c r="I448" s="66">
        <f t="shared" si="1"/>
        <v>1000</v>
      </c>
      <c r="J448" s="113">
        <v>25</v>
      </c>
    </row>
    <row r="449" spans="1:10">
      <c r="A449" s="64" t="s">
        <v>573</v>
      </c>
      <c r="F449" s="64" t="s">
        <v>1077</v>
      </c>
      <c r="G449" s="66">
        <v>30</v>
      </c>
      <c r="H449" s="66">
        <v>20</v>
      </c>
      <c r="I449" s="66">
        <f t="shared" si="1"/>
        <v>600</v>
      </c>
      <c r="J449" s="113">
        <v>20</v>
      </c>
    </row>
    <row r="450" spans="1:10">
      <c r="A450" s="64" t="s">
        <v>574</v>
      </c>
      <c r="F450" s="64" t="s">
        <v>1077</v>
      </c>
      <c r="G450" s="66">
        <v>5</v>
      </c>
      <c r="H450" s="66">
        <v>10</v>
      </c>
      <c r="I450" s="66">
        <f t="shared" si="1"/>
        <v>50</v>
      </c>
      <c r="J450" s="113">
        <v>10</v>
      </c>
    </row>
    <row r="451" spans="1:10">
      <c r="A451" s="64" t="s">
        <v>508</v>
      </c>
      <c r="F451" s="64" t="s">
        <v>1077</v>
      </c>
      <c r="G451" s="66">
        <v>6</v>
      </c>
      <c r="H451" s="66">
        <v>6</v>
      </c>
      <c r="I451" s="66">
        <f t="shared" si="1"/>
        <v>36</v>
      </c>
      <c r="J451" s="113">
        <v>6</v>
      </c>
    </row>
    <row r="452" spans="1:10">
      <c r="J452" s="113"/>
    </row>
    <row r="453" spans="1:10" ht="43.5" customHeight="1">
      <c r="A453" s="292" t="s">
        <v>575</v>
      </c>
      <c r="B453" s="292"/>
      <c r="C453" s="292"/>
      <c r="D453" s="292"/>
      <c r="E453" s="292"/>
      <c r="F453" s="292"/>
      <c r="J453" s="113"/>
    </row>
    <row r="454" spans="1:10">
      <c r="A454" s="64" t="s">
        <v>576</v>
      </c>
      <c r="J454" s="113"/>
    </row>
    <row r="455" spans="1:10">
      <c r="A455" s="64" t="s">
        <v>577</v>
      </c>
      <c r="J455" s="113"/>
    </row>
    <row r="456" spans="1:10">
      <c r="J456" s="113"/>
    </row>
    <row r="457" spans="1:10">
      <c r="F457" s="64" t="s">
        <v>292</v>
      </c>
      <c r="G457" s="66">
        <v>16</v>
      </c>
      <c r="H457" s="66">
        <v>152</v>
      </c>
      <c r="I457" s="66">
        <f>+G457*H457</f>
        <v>2432</v>
      </c>
      <c r="J457" s="113">
        <v>152</v>
      </c>
    </row>
    <row r="458" spans="1:10">
      <c r="J458" s="113"/>
    </row>
    <row r="459" spans="1:10" ht="35.25" customHeight="1">
      <c r="A459" s="292" t="s">
        <v>578</v>
      </c>
      <c r="B459" s="292"/>
      <c r="C459" s="292"/>
      <c r="D459" s="292"/>
      <c r="E459" s="292"/>
      <c r="F459" s="292"/>
      <c r="J459" s="113"/>
    </row>
    <row r="460" spans="1:10">
      <c r="A460" s="64" t="s">
        <v>579</v>
      </c>
      <c r="J460" s="113"/>
    </row>
    <row r="461" spans="1:10">
      <c r="A461" s="64" t="s">
        <v>580</v>
      </c>
      <c r="J461" s="113"/>
    </row>
    <row r="462" spans="1:10">
      <c r="J462" s="113"/>
    </row>
    <row r="463" spans="1:10">
      <c r="F463" s="64" t="s">
        <v>292</v>
      </c>
      <c r="G463" s="66">
        <v>1</v>
      </c>
      <c r="H463" s="66">
        <v>190</v>
      </c>
      <c r="I463" s="66">
        <f>+G463*H463</f>
        <v>190</v>
      </c>
      <c r="J463" s="113">
        <v>190</v>
      </c>
    </row>
    <row r="464" spans="1:10">
      <c r="J464" s="113"/>
    </row>
    <row r="465" spans="1:10" ht="48.75" customHeight="1">
      <c r="A465" s="292" t="s">
        <v>581</v>
      </c>
      <c r="B465" s="292"/>
      <c r="C465" s="292"/>
      <c r="D465" s="292"/>
      <c r="E465" s="292"/>
      <c r="F465" s="292"/>
      <c r="J465" s="113"/>
    </row>
    <row r="466" spans="1:10">
      <c r="A466" s="64" t="s">
        <v>582</v>
      </c>
      <c r="J466" s="113"/>
    </row>
    <row r="467" spans="1:10">
      <c r="A467" s="64" t="s">
        <v>583</v>
      </c>
      <c r="J467" s="113"/>
    </row>
    <row r="468" spans="1:10">
      <c r="J468" s="113"/>
    </row>
    <row r="469" spans="1:10">
      <c r="F469" s="64" t="s">
        <v>292</v>
      </c>
      <c r="G469" s="66">
        <v>7</v>
      </c>
      <c r="H469" s="66">
        <v>110</v>
      </c>
      <c r="I469" s="66">
        <f>+G469*H469</f>
        <v>770</v>
      </c>
      <c r="J469" s="113">
        <v>110</v>
      </c>
    </row>
    <row r="470" spans="1:10">
      <c r="J470" s="113"/>
    </row>
    <row r="471" spans="1:10" ht="36.75" customHeight="1">
      <c r="A471" s="292" t="s">
        <v>584</v>
      </c>
      <c r="B471" s="292"/>
      <c r="C471" s="292"/>
      <c r="D471" s="292"/>
      <c r="E471" s="292"/>
      <c r="F471" s="292"/>
      <c r="J471" s="113"/>
    </row>
    <row r="472" spans="1:10">
      <c r="A472" s="64" t="s">
        <v>585</v>
      </c>
      <c r="J472" s="113"/>
    </row>
    <row r="473" spans="1:10">
      <c r="A473" s="64" t="s">
        <v>586</v>
      </c>
      <c r="J473" s="113"/>
    </row>
    <row r="474" spans="1:10">
      <c r="J474" s="113"/>
    </row>
    <row r="475" spans="1:10">
      <c r="F475" s="64" t="s">
        <v>292</v>
      </c>
      <c r="G475" s="66">
        <v>9</v>
      </c>
      <c r="H475" s="66">
        <v>157</v>
      </c>
      <c r="I475" s="66">
        <f>+G475*H475</f>
        <v>1413</v>
      </c>
      <c r="J475" s="113">
        <v>157</v>
      </c>
    </row>
    <row r="476" spans="1:10">
      <c r="J476" s="113"/>
    </row>
    <row r="477" spans="1:10" ht="51.75" customHeight="1">
      <c r="A477" s="292" t="s">
        <v>587</v>
      </c>
      <c r="B477" s="292"/>
      <c r="C477" s="292"/>
      <c r="D477" s="292"/>
      <c r="E477" s="292"/>
      <c r="F477" s="292"/>
      <c r="J477" s="113"/>
    </row>
    <row r="478" spans="1:10">
      <c r="A478" s="64" t="s">
        <v>1123</v>
      </c>
      <c r="J478" s="113"/>
    </row>
    <row r="479" spans="1:10">
      <c r="J479" s="113"/>
    </row>
    <row r="480" spans="1:10">
      <c r="F480" s="64" t="s">
        <v>292</v>
      </c>
      <c r="G480" s="66">
        <v>2</v>
      </c>
      <c r="H480" s="66">
        <v>168</v>
      </c>
      <c r="I480" s="66">
        <f>+G480*H480</f>
        <v>336</v>
      </c>
      <c r="J480" s="113">
        <v>168</v>
      </c>
    </row>
    <row r="481" spans="1:10">
      <c r="J481" s="113"/>
    </row>
    <row r="482" spans="1:10" ht="32.25" customHeight="1">
      <c r="A482" s="292" t="s">
        <v>1124</v>
      </c>
      <c r="B482" s="292"/>
      <c r="C482" s="292"/>
      <c r="D482" s="292"/>
      <c r="E482" s="292"/>
      <c r="F482" s="292"/>
      <c r="J482" s="113"/>
    </row>
    <row r="483" spans="1:10">
      <c r="A483" s="64" t="s">
        <v>1125</v>
      </c>
      <c r="J483" s="113"/>
    </row>
    <row r="484" spans="1:10">
      <c r="J484" s="113"/>
    </row>
    <row r="485" spans="1:10">
      <c r="F485" s="64" t="s">
        <v>292</v>
      </c>
      <c r="G485" s="66">
        <v>2</v>
      </c>
      <c r="H485" s="66">
        <v>90</v>
      </c>
      <c r="I485" s="66">
        <f>+G485*H485</f>
        <v>180</v>
      </c>
      <c r="J485" s="113">
        <v>90</v>
      </c>
    </row>
    <row r="486" spans="1:10">
      <c r="J486" s="113"/>
    </row>
    <row r="487" spans="1:10" ht="34.5" customHeight="1">
      <c r="A487" s="292" t="s">
        <v>1695</v>
      </c>
      <c r="B487" s="292"/>
      <c r="C487" s="292"/>
      <c r="D487" s="292"/>
      <c r="E487" s="292"/>
      <c r="F487" s="292"/>
      <c r="J487" s="113"/>
    </row>
    <row r="488" spans="1:10">
      <c r="J488" s="113"/>
    </row>
    <row r="489" spans="1:10" ht="14.4" thickBot="1">
      <c r="F489" s="64" t="s">
        <v>1077</v>
      </c>
      <c r="G489" s="66">
        <v>36</v>
      </c>
      <c r="H489" s="66">
        <v>75</v>
      </c>
      <c r="I489" s="66">
        <f>+G489*H489</f>
        <v>2700</v>
      </c>
      <c r="J489" s="113">
        <v>75</v>
      </c>
    </row>
    <row r="490" spans="1:10">
      <c r="C490" s="77" t="s">
        <v>545</v>
      </c>
      <c r="D490" s="77"/>
      <c r="E490" s="77"/>
      <c r="F490" s="77"/>
      <c r="G490" s="78"/>
      <c r="H490" s="78"/>
      <c r="I490" s="78">
        <f>SUM(I375:I489)</f>
        <v>55063</v>
      </c>
      <c r="J490" s="114"/>
    </row>
    <row r="491" spans="1:10">
      <c r="J491" s="113"/>
    </row>
    <row r="492" spans="1:10">
      <c r="J492" s="113"/>
    </row>
    <row r="493" spans="1:10">
      <c r="A493" s="65" t="s">
        <v>1557</v>
      </c>
      <c r="J493" s="113"/>
    </row>
    <row r="494" spans="1:10">
      <c r="J494" s="113"/>
    </row>
    <row r="495" spans="1:10" ht="73.5" customHeight="1">
      <c r="A495" s="292" t="s">
        <v>1301</v>
      </c>
      <c r="B495" s="292"/>
      <c r="C495" s="292"/>
      <c r="D495" s="292"/>
      <c r="E495" s="292"/>
      <c r="F495" s="292"/>
      <c r="J495" s="113"/>
    </row>
    <row r="496" spans="1:10">
      <c r="A496" s="64" t="s">
        <v>1302</v>
      </c>
      <c r="B496" s="67"/>
      <c r="J496" s="113"/>
    </row>
    <row r="497" spans="1:10">
      <c r="A497" s="64" t="s">
        <v>1303</v>
      </c>
      <c r="B497" s="67"/>
      <c r="J497" s="113"/>
    </row>
    <row r="498" spans="1:10">
      <c r="A498" s="64" t="s">
        <v>1524</v>
      </c>
      <c r="B498" s="67"/>
      <c r="J498" s="113"/>
    </row>
    <row r="499" spans="1:10">
      <c r="F499" s="64" t="s">
        <v>292</v>
      </c>
      <c r="G499" s="66">
        <v>3</v>
      </c>
      <c r="H499" s="66">
        <v>115</v>
      </c>
      <c r="I499" s="66">
        <f>+G499*H499</f>
        <v>345</v>
      </c>
      <c r="J499" s="113">
        <v>115</v>
      </c>
    </row>
    <row r="500" spans="1:10">
      <c r="J500" s="113"/>
    </row>
    <row r="501" spans="1:10">
      <c r="A501" s="64" t="s">
        <v>1525</v>
      </c>
      <c r="J501" s="113"/>
    </row>
    <row r="502" spans="1:10">
      <c r="A502" s="64" t="s">
        <v>1526</v>
      </c>
      <c r="B502" s="67"/>
      <c r="J502" s="113"/>
    </row>
    <row r="503" spans="1:10">
      <c r="A503" s="64" t="s">
        <v>1303</v>
      </c>
      <c r="B503" s="67"/>
      <c r="J503" s="113"/>
    </row>
    <row r="504" spans="1:10">
      <c r="A504" s="64" t="s">
        <v>1524</v>
      </c>
      <c r="B504" s="67"/>
      <c r="J504" s="113"/>
    </row>
    <row r="505" spans="1:10">
      <c r="F505" s="64" t="s">
        <v>292</v>
      </c>
      <c r="G505" s="66">
        <v>4</v>
      </c>
      <c r="H505" s="66">
        <v>140</v>
      </c>
      <c r="I505" s="66">
        <f>+G505*H505</f>
        <v>560</v>
      </c>
      <c r="J505" s="113">
        <v>140</v>
      </c>
    </row>
    <row r="506" spans="1:10">
      <c r="J506" s="113"/>
    </row>
    <row r="507" spans="1:10" ht="36" customHeight="1">
      <c r="A507" s="292" t="s">
        <v>1527</v>
      </c>
      <c r="B507" s="292"/>
      <c r="C507" s="292"/>
      <c r="D507" s="292"/>
      <c r="E507" s="292"/>
      <c r="F507" s="292"/>
      <c r="J507" s="113"/>
    </row>
    <row r="508" spans="1:10">
      <c r="A508" s="64" t="s">
        <v>1528</v>
      </c>
      <c r="B508" s="67"/>
      <c r="J508" s="113"/>
    </row>
    <row r="509" spans="1:10">
      <c r="A509" s="64" t="s">
        <v>1303</v>
      </c>
      <c r="B509" s="67"/>
      <c r="J509" s="113"/>
    </row>
    <row r="510" spans="1:10">
      <c r="A510" s="64" t="s">
        <v>1524</v>
      </c>
      <c r="B510" s="67"/>
      <c r="J510" s="113"/>
    </row>
    <row r="511" spans="1:10">
      <c r="F511" s="64" t="s">
        <v>292</v>
      </c>
      <c r="G511" s="66">
        <v>2</v>
      </c>
      <c r="H511" s="66">
        <v>165</v>
      </c>
      <c r="I511" s="66">
        <f>+G511*H511</f>
        <v>330</v>
      </c>
      <c r="J511" s="113">
        <v>165</v>
      </c>
    </row>
    <row r="512" spans="1:10">
      <c r="J512" s="113"/>
    </row>
    <row r="513" spans="1:10" ht="32.25" customHeight="1">
      <c r="A513" s="292" t="s">
        <v>856</v>
      </c>
      <c r="B513" s="292"/>
      <c r="C513" s="292"/>
      <c r="D513" s="292"/>
      <c r="E513" s="292"/>
      <c r="F513" s="292"/>
      <c r="J513" s="113"/>
    </row>
    <row r="514" spans="1:10">
      <c r="A514" s="64" t="s">
        <v>857</v>
      </c>
      <c r="B514" s="67"/>
      <c r="J514" s="113"/>
    </row>
    <row r="515" spans="1:10">
      <c r="A515" s="64" t="s">
        <v>858</v>
      </c>
      <c r="B515" s="67"/>
      <c r="J515" s="113"/>
    </row>
    <row r="516" spans="1:10">
      <c r="A516" s="64" t="s">
        <v>859</v>
      </c>
      <c r="B516" s="67"/>
      <c r="J516" s="113"/>
    </row>
    <row r="517" spans="1:10">
      <c r="J517" s="113"/>
    </row>
    <row r="518" spans="1:10">
      <c r="F518" s="64" t="s">
        <v>292</v>
      </c>
      <c r="G518" s="66">
        <v>5</v>
      </c>
      <c r="H518" s="66">
        <v>120</v>
      </c>
      <c r="I518" s="66">
        <f>+G518*H518</f>
        <v>600</v>
      </c>
      <c r="J518" s="113">
        <v>120</v>
      </c>
    </row>
    <row r="519" spans="1:10">
      <c r="J519" s="113"/>
    </row>
    <row r="520" spans="1:10" ht="32.25" customHeight="1">
      <c r="A520" s="292" t="s">
        <v>860</v>
      </c>
      <c r="B520" s="292"/>
      <c r="C520" s="292"/>
      <c r="D520" s="292"/>
      <c r="E520" s="292"/>
      <c r="F520" s="292"/>
      <c r="J520" s="113"/>
    </row>
    <row r="521" spans="1:10">
      <c r="A521" s="64" t="s">
        <v>1558</v>
      </c>
      <c r="B521" s="67"/>
      <c r="J521" s="113"/>
    </row>
    <row r="522" spans="1:10">
      <c r="A522" s="64" t="s">
        <v>1559</v>
      </c>
      <c r="B522" s="67"/>
      <c r="J522" s="113"/>
    </row>
    <row r="523" spans="1:10">
      <c r="J523" s="113"/>
    </row>
    <row r="524" spans="1:10">
      <c r="F524" s="64" t="s">
        <v>292</v>
      </c>
      <c r="G524" s="66">
        <v>2</v>
      </c>
      <c r="H524" s="66">
        <v>170</v>
      </c>
      <c r="I524" s="66">
        <f>+G524*H524</f>
        <v>340</v>
      </c>
      <c r="J524" s="113">
        <v>170</v>
      </c>
    </row>
    <row r="525" spans="1:10">
      <c r="J525" s="113"/>
    </row>
    <row r="526" spans="1:10" ht="129.75" customHeight="1">
      <c r="A526" s="292" t="s">
        <v>1648</v>
      </c>
      <c r="B526" s="292"/>
      <c r="C526" s="292"/>
      <c r="D526" s="292"/>
      <c r="E526" s="292"/>
      <c r="F526" s="292"/>
      <c r="J526" s="113"/>
    </row>
    <row r="527" spans="1:10">
      <c r="J527" s="113"/>
    </row>
    <row r="528" spans="1:10" ht="14.4" thickBot="1">
      <c r="F528" s="64" t="s">
        <v>1077</v>
      </c>
      <c r="G528" s="66">
        <v>18</v>
      </c>
      <c r="H528" s="66">
        <v>45</v>
      </c>
      <c r="I528" s="66">
        <f>+G528*H528</f>
        <v>810</v>
      </c>
      <c r="J528" s="113">
        <v>45</v>
      </c>
    </row>
    <row r="529" spans="1:10">
      <c r="C529" s="77" t="s">
        <v>545</v>
      </c>
      <c r="D529" s="77"/>
      <c r="E529" s="77"/>
      <c r="F529" s="77"/>
      <c r="G529" s="78"/>
      <c r="H529" s="78"/>
      <c r="I529" s="78">
        <f>SUM(I495:I528)</f>
        <v>2985</v>
      </c>
      <c r="J529" s="114"/>
    </row>
    <row r="530" spans="1:10">
      <c r="J530" s="113"/>
    </row>
    <row r="531" spans="1:10">
      <c r="J531" s="113"/>
    </row>
    <row r="532" spans="1:10">
      <c r="J532" s="113"/>
    </row>
    <row r="533" spans="1:10">
      <c r="A533" s="65" t="s">
        <v>1649</v>
      </c>
      <c r="J533" s="113"/>
    </row>
    <row r="534" spans="1:10">
      <c r="J534" s="113"/>
    </row>
    <row r="535" spans="1:10" ht="66.75" customHeight="1">
      <c r="A535" s="292" t="s">
        <v>837</v>
      </c>
      <c r="B535" s="292"/>
      <c r="C535" s="292"/>
      <c r="D535" s="292"/>
      <c r="E535" s="292"/>
      <c r="F535" s="292"/>
      <c r="J535" s="113"/>
    </row>
    <row r="536" spans="1:10">
      <c r="J536" s="113"/>
    </row>
    <row r="537" spans="1:10">
      <c r="F537" s="64" t="s">
        <v>292</v>
      </c>
      <c r="G537" s="66">
        <v>98</v>
      </c>
      <c r="H537" s="66">
        <v>54</v>
      </c>
      <c r="I537" s="66">
        <f>+G537*H537</f>
        <v>5292</v>
      </c>
      <c r="J537" s="113">
        <v>54</v>
      </c>
    </row>
    <row r="538" spans="1:10">
      <c r="J538" s="113"/>
    </row>
    <row r="539" spans="1:10">
      <c r="A539" s="64" t="s">
        <v>1560</v>
      </c>
      <c r="J539" s="113"/>
    </row>
    <row r="540" spans="1:10">
      <c r="J540" s="113"/>
    </row>
    <row r="541" spans="1:10">
      <c r="F541" s="64" t="s">
        <v>292</v>
      </c>
      <c r="G541" s="66">
        <v>18</v>
      </c>
      <c r="H541" s="66">
        <v>56</v>
      </c>
      <c r="I541" s="66">
        <f>+G541*H541</f>
        <v>1008</v>
      </c>
      <c r="J541" s="113">
        <v>56</v>
      </c>
    </row>
    <row r="542" spans="1:10">
      <c r="J542" s="113"/>
    </row>
    <row r="543" spans="1:10">
      <c r="A543" s="64" t="s">
        <v>1561</v>
      </c>
      <c r="J543" s="113"/>
    </row>
    <row r="544" spans="1:10">
      <c r="J544" s="113"/>
    </row>
    <row r="545" spans="1:10">
      <c r="F545" s="64" t="s">
        <v>292</v>
      </c>
      <c r="G545" s="66">
        <v>14</v>
      </c>
      <c r="H545" s="66">
        <v>59</v>
      </c>
      <c r="I545" s="66">
        <f>+G545*H545</f>
        <v>826</v>
      </c>
      <c r="J545" s="113">
        <v>59</v>
      </c>
    </row>
    <row r="546" spans="1:10">
      <c r="J546" s="113"/>
    </row>
    <row r="547" spans="1:10">
      <c r="A547" s="64" t="s">
        <v>1562</v>
      </c>
      <c r="J547" s="113"/>
    </row>
    <row r="548" spans="1:10">
      <c r="J548" s="113"/>
    </row>
    <row r="549" spans="1:10">
      <c r="F549" s="64" t="s">
        <v>292</v>
      </c>
      <c r="G549" s="66">
        <v>1</v>
      </c>
      <c r="H549" s="66">
        <v>63</v>
      </c>
      <c r="I549" s="66">
        <f>+G549*H549</f>
        <v>63</v>
      </c>
      <c r="J549" s="113">
        <v>63</v>
      </c>
    </row>
    <row r="550" spans="1:10">
      <c r="J550" s="113"/>
    </row>
    <row r="551" spans="1:10">
      <c r="A551" s="64" t="s">
        <v>1563</v>
      </c>
      <c r="J551" s="113"/>
    </row>
    <row r="552" spans="1:10">
      <c r="F552" s="64" t="s">
        <v>292</v>
      </c>
      <c r="G552" s="66">
        <v>2</v>
      </c>
      <c r="H552" s="66">
        <v>98</v>
      </c>
      <c r="I552" s="66">
        <f>+G552*H552</f>
        <v>196</v>
      </c>
      <c r="J552" s="113">
        <v>98</v>
      </c>
    </row>
    <row r="553" spans="1:10">
      <c r="J553" s="113"/>
    </row>
    <row r="554" spans="1:10" ht="30" customHeight="1">
      <c r="A554" s="292" t="s">
        <v>1564</v>
      </c>
      <c r="B554" s="292"/>
      <c r="C554" s="292"/>
      <c r="D554" s="292"/>
      <c r="E554" s="292"/>
      <c r="F554" s="292"/>
      <c r="J554" s="113"/>
    </row>
    <row r="555" spans="1:10">
      <c r="J555" s="113"/>
    </row>
    <row r="556" spans="1:10">
      <c r="F556" s="64" t="s">
        <v>292</v>
      </c>
      <c r="G556" s="66">
        <v>4</v>
      </c>
      <c r="H556" s="66">
        <v>60</v>
      </c>
      <c r="I556" s="66">
        <f>+G556*H556</f>
        <v>240</v>
      </c>
      <c r="J556" s="113">
        <v>60</v>
      </c>
    </row>
    <row r="557" spans="1:10">
      <c r="J557" s="113"/>
    </row>
    <row r="558" spans="1:10" ht="36" customHeight="1">
      <c r="A558" s="292" t="s">
        <v>1565</v>
      </c>
      <c r="B558" s="292"/>
      <c r="C558" s="292"/>
      <c r="D558" s="292"/>
      <c r="E558" s="292"/>
      <c r="F558" s="292"/>
      <c r="J558" s="113"/>
    </row>
    <row r="559" spans="1:10">
      <c r="J559" s="113"/>
    </row>
    <row r="560" spans="1:10">
      <c r="F560" s="64" t="s">
        <v>292</v>
      </c>
      <c r="G560" s="66">
        <v>3</v>
      </c>
      <c r="H560" s="66">
        <v>37</v>
      </c>
      <c r="I560" s="66">
        <f>+G560*H560</f>
        <v>111</v>
      </c>
      <c r="J560" s="113">
        <v>37</v>
      </c>
    </row>
    <row r="561" spans="1:10">
      <c r="J561" s="113"/>
    </row>
    <row r="562" spans="1:10" ht="33" customHeight="1">
      <c r="A562" s="292" t="s">
        <v>1566</v>
      </c>
      <c r="B562" s="292"/>
      <c r="C562" s="292"/>
      <c r="D562" s="292"/>
      <c r="E562" s="292"/>
      <c r="F562" s="292"/>
      <c r="J562" s="113"/>
    </row>
    <row r="563" spans="1:10">
      <c r="J563" s="113"/>
    </row>
    <row r="564" spans="1:10">
      <c r="F564" s="64" t="s">
        <v>292</v>
      </c>
      <c r="G564" s="66">
        <v>1</v>
      </c>
      <c r="H564" s="66">
        <v>41</v>
      </c>
      <c r="I564" s="66">
        <f>+G564*H564</f>
        <v>41</v>
      </c>
      <c r="J564" s="113">
        <v>41</v>
      </c>
    </row>
    <row r="565" spans="1:10">
      <c r="J565" s="113"/>
    </row>
    <row r="566" spans="1:10" ht="35.25" customHeight="1">
      <c r="A566" s="292" t="s">
        <v>1567</v>
      </c>
      <c r="B566" s="292"/>
      <c r="C566" s="292"/>
      <c r="D566" s="292"/>
      <c r="E566" s="292"/>
      <c r="F566" s="292"/>
      <c r="J566" s="113"/>
    </row>
    <row r="567" spans="1:10">
      <c r="J567" s="113"/>
    </row>
    <row r="568" spans="1:10">
      <c r="F568" s="64" t="s">
        <v>292</v>
      </c>
      <c r="G568" s="66">
        <v>2</v>
      </c>
      <c r="H568" s="66">
        <v>43</v>
      </c>
      <c r="I568" s="66">
        <f>+G568*H568</f>
        <v>86</v>
      </c>
      <c r="J568" s="113">
        <v>43</v>
      </c>
    </row>
    <row r="569" spans="1:10">
      <c r="J569" s="113"/>
    </row>
    <row r="570" spans="1:10" ht="49.5" customHeight="1">
      <c r="A570" s="292" t="s">
        <v>1568</v>
      </c>
      <c r="B570" s="292"/>
      <c r="C570" s="292"/>
      <c r="D570" s="292"/>
      <c r="E570" s="292"/>
      <c r="F570" s="292"/>
      <c r="J570" s="113"/>
    </row>
    <row r="571" spans="1:10">
      <c r="F571" s="64" t="s">
        <v>292</v>
      </c>
      <c r="G571" s="66">
        <v>72</v>
      </c>
      <c r="H571" s="66">
        <v>95</v>
      </c>
      <c r="I571" s="66">
        <f>+G571*H571</f>
        <v>6840</v>
      </c>
      <c r="J571" s="113">
        <v>95</v>
      </c>
    </row>
    <row r="572" spans="1:10">
      <c r="J572" s="113"/>
    </row>
    <row r="573" spans="1:10">
      <c r="A573" s="64" t="s">
        <v>1569</v>
      </c>
      <c r="J573" s="113"/>
    </row>
    <row r="574" spans="1:10">
      <c r="F574" s="64" t="s">
        <v>292</v>
      </c>
      <c r="G574" s="66">
        <v>27</v>
      </c>
      <c r="H574" s="66">
        <v>125</v>
      </c>
      <c r="I574" s="66">
        <f>+G574*H574</f>
        <v>3375</v>
      </c>
      <c r="J574" s="113">
        <v>125</v>
      </c>
    </row>
    <row r="575" spans="1:10">
      <c r="J575" s="113"/>
    </row>
    <row r="576" spans="1:10">
      <c r="A576" s="64" t="s">
        <v>1570</v>
      </c>
      <c r="J576" s="113"/>
    </row>
    <row r="577" spans="1:10">
      <c r="F577" s="64" t="s">
        <v>292</v>
      </c>
      <c r="G577" s="66">
        <v>54</v>
      </c>
      <c r="H577" s="66">
        <v>160</v>
      </c>
      <c r="I577" s="66">
        <f>+G577*H577</f>
        <v>8640</v>
      </c>
      <c r="J577" s="113">
        <v>160</v>
      </c>
    </row>
    <row r="578" spans="1:10">
      <c r="J578" s="113"/>
    </row>
    <row r="579" spans="1:10">
      <c r="A579" s="64" t="s">
        <v>1571</v>
      </c>
      <c r="J579" s="113"/>
    </row>
    <row r="580" spans="1:10">
      <c r="J580" s="113"/>
    </row>
    <row r="581" spans="1:10">
      <c r="F581" s="64" t="s">
        <v>292</v>
      </c>
      <c r="G581" s="66">
        <v>13</v>
      </c>
      <c r="H581" s="66">
        <v>95</v>
      </c>
      <c r="I581" s="66">
        <f>+G581*H581</f>
        <v>1235</v>
      </c>
      <c r="J581" s="113">
        <v>95</v>
      </c>
    </row>
    <row r="582" spans="1:10">
      <c r="J582" s="113"/>
    </row>
    <row r="583" spans="1:10">
      <c r="J583" s="113"/>
    </row>
    <row r="584" spans="1:10" ht="45" customHeight="1">
      <c r="A584" s="292" t="s">
        <v>389</v>
      </c>
      <c r="B584" s="292"/>
      <c r="C584" s="292"/>
      <c r="D584" s="292"/>
      <c r="E584" s="292"/>
      <c r="F584" s="292"/>
      <c r="J584" s="113"/>
    </row>
    <row r="585" spans="1:10">
      <c r="A585" s="64" t="s">
        <v>390</v>
      </c>
      <c r="J585" s="113"/>
    </row>
    <row r="586" spans="1:10">
      <c r="F586" s="64" t="s">
        <v>292</v>
      </c>
      <c r="G586" s="66">
        <v>7</v>
      </c>
      <c r="H586" s="66">
        <v>96</v>
      </c>
      <c r="I586" s="66">
        <f>+G586*H586</f>
        <v>672</v>
      </c>
      <c r="J586" s="113">
        <v>96</v>
      </c>
    </row>
    <row r="587" spans="1:10">
      <c r="J587" s="113"/>
    </row>
    <row r="588" spans="1:10" ht="33" customHeight="1">
      <c r="A588" s="292" t="s">
        <v>391</v>
      </c>
      <c r="B588" s="292"/>
      <c r="C588" s="292"/>
      <c r="D588" s="292"/>
      <c r="E588" s="292"/>
      <c r="F588" s="292"/>
      <c r="J588" s="113"/>
    </row>
    <row r="589" spans="1:10">
      <c r="F589" s="64" t="s">
        <v>292</v>
      </c>
      <c r="G589" s="66">
        <v>5</v>
      </c>
      <c r="H589" s="66">
        <v>31</v>
      </c>
      <c r="I589" s="66">
        <f>+G589*H589</f>
        <v>155</v>
      </c>
      <c r="J589" s="113">
        <v>31</v>
      </c>
    </row>
    <row r="590" spans="1:10">
      <c r="J590" s="113"/>
    </row>
    <row r="591" spans="1:10">
      <c r="A591" s="64" t="s">
        <v>140</v>
      </c>
      <c r="J591" s="113"/>
    </row>
    <row r="592" spans="1:10">
      <c r="A592" s="64" t="s">
        <v>1609</v>
      </c>
      <c r="J592" s="113"/>
    </row>
    <row r="593" spans="1:10">
      <c r="F593" s="64" t="s">
        <v>292</v>
      </c>
      <c r="G593" s="66">
        <v>2</v>
      </c>
      <c r="H593" s="66">
        <v>85</v>
      </c>
      <c r="I593" s="66">
        <f>+G593*H593</f>
        <v>170</v>
      </c>
      <c r="J593" s="113">
        <v>85</v>
      </c>
    </row>
    <row r="594" spans="1:10">
      <c r="J594" s="113"/>
    </row>
    <row r="595" spans="1:10" ht="37.5" customHeight="1">
      <c r="A595" s="292" t="s">
        <v>21</v>
      </c>
      <c r="B595" s="292"/>
      <c r="C595" s="292"/>
      <c r="D595" s="292"/>
      <c r="E595" s="292"/>
      <c r="F595" s="292"/>
      <c r="J595" s="113"/>
    </row>
    <row r="596" spans="1:10">
      <c r="F596" s="64" t="s">
        <v>292</v>
      </c>
      <c r="G596" s="66">
        <v>3</v>
      </c>
      <c r="H596" s="66">
        <v>85</v>
      </c>
      <c r="I596" s="66">
        <f>+G596*H596</f>
        <v>255</v>
      </c>
      <c r="J596" s="113">
        <v>85</v>
      </c>
    </row>
    <row r="597" spans="1:10">
      <c r="J597" s="113"/>
    </row>
    <row r="598" spans="1:10" ht="30.75" customHeight="1">
      <c r="A598" s="292" t="s">
        <v>123</v>
      </c>
      <c r="B598" s="292"/>
      <c r="C598" s="292"/>
      <c r="D598" s="292"/>
      <c r="E598" s="292"/>
      <c r="F598" s="292"/>
      <c r="J598" s="113"/>
    </row>
    <row r="599" spans="1:10">
      <c r="F599" s="64" t="s">
        <v>292</v>
      </c>
      <c r="G599" s="66">
        <v>4</v>
      </c>
      <c r="H599" s="66">
        <v>150</v>
      </c>
      <c r="I599" s="66">
        <f>+G599*H599</f>
        <v>600</v>
      </c>
      <c r="J599" s="113">
        <v>150</v>
      </c>
    </row>
    <row r="600" spans="1:10">
      <c r="J600" s="113"/>
    </row>
    <row r="601" spans="1:10">
      <c r="A601" s="64" t="s">
        <v>67</v>
      </c>
      <c r="J601" s="113"/>
    </row>
    <row r="602" spans="1:10">
      <c r="J602" s="113"/>
    </row>
    <row r="603" spans="1:10">
      <c r="F603" s="64" t="s">
        <v>292</v>
      </c>
      <c r="G603" s="66">
        <v>2</v>
      </c>
      <c r="H603" s="66">
        <v>175</v>
      </c>
      <c r="I603" s="66">
        <f>+G603*H603</f>
        <v>350</v>
      </c>
      <c r="J603" s="113">
        <v>175</v>
      </c>
    </row>
    <row r="604" spans="1:10">
      <c r="J604" s="113"/>
    </row>
    <row r="605" spans="1:10" ht="33" customHeight="1">
      <c r="A605" s="292" t="s">
        <v>68</v>
      </c>
      <c r="B605" s="292"/>
      <c r="C605" s="292"/>
      <c r="D605" s="292"/>
      <c r="E605" s="292"/>
      <c r="F605" s="292"/>
      <c r="J605" s="113"/>
    </row>
    <row r="606" spans="1:10">
      <c r="A606" s="64" t="s">
        <v>69</v>
      </c>
      <c r="J606" s="113"/>
    </row>
    <row r="607" spans="1:10">
      <c r="A607" s="64" t="s">
        <v>70</v>
      </c>
      <c r="J607" s="113"/>
    </row>
    <row r="608" spans="1:10">
      <c r="A608" s="80" t="s">
        <v>71</v>
      </c>
      <c r="J608" s="113"/>
    </row>
    <row r="609" spans="1:10">
      <c r="A609" s="80" t="s">
        <v>72</v>
      </c>
      <c r="J609" s="113"/>
    </row>
    <row r="610" spans="1:10">
      <c r="A610" s="80" t="s">
        <v>73</v>
      </c>
      <c r="J610" s="113"/>
    </row>
    <row r="611" spans="1:10">
      <c r="A611" s="80" t="s">
        <v>74</v>
      </c>
      <c r="J611" s="113"/>
    </row>
    <row r="612" spans="1:10">
      <c r="A612" s="80" t="s">
        <v>75</v>
      </c>
      <c r="J612" s="113"/>
    </row>
    <row r="613" spans="1:10">
      <c r="A613" s="80" t="s">
        <v>76</v>
      </c>
      <c r="J613" s="113"/>
    </row>
    <row r="614" spans="1:10" ht="30.75" customHeight="1">
      <c r="A614" s="295" t="s">
        <v>77</v>
      </c>
      <c r="B614" s="296"/>
      <c r="C614" s="296"/>
      <c r="D614" s="296"/>
      <c r="E614" s="296"/>
      <c r="F614" s="296"/>
      <c r="J614" s="113"/>
    </row>
    <row r="615" spans="1:10">
      <c r="A615" s="80" t="s">
        <v>78</v>
      </c>
      <c r="J615" s="113"/>
    </row>
    <row r="616" spans="1:10">
      <c r="A616" s="80" t="s">
        <v>79</v>
      </c>
      <c r="J616" s="113"/>
    </row>
    <row r="617" spans="1:10">
      <c r="A617" s="80" t="s">
        <v>80</v>
      </c>
      <c r="J617" s="113"/>
    </row>
    <row r="618" spans="1:10">
      <c r="J618" s="113"/>
    </row>
    <row r="619" spans="1:10">
      <c r="F619" s="64" t="s">
        <v>292</v>
      </c>
      <c r="G619" s="66">
        <v>1</v>
      </c>
      <c r="H619" s="66">
        <v>5100</v>
      </c>
      <c r="I619" s="66">
        <f>+G619*H619</f>
        <v>5100</v>
      </c>
      <c r="J619" s="113">
        <v>5100</v>
      </c>
    </row>
    <row r="620" spans="1:10">
      <c r="J620" s="113"/>
    </row>
    <row r="621" spans="1:10" ht="75" customHeight="1">
      <c r="A621" s="292" t="s">
        <v>865</v>
      </c>
      <c r="B621" s="292"/>
      <c r="C621" s="292"/>
      <c r="D621" s="292"/>
      <c r="E621" s="292"/>
      <c r="F621" s="292"/>
      <c r="J621" s="113"/>
    </row>
    <row r="622" spans="1:10">
      <c r="J622" s="113"/>
    </row>
    <row r="623" spans="1:10">
      <c r="F623" s="64" t="s">
        <v>1077</v>
      </c>
      <c r="G623" s="66">
        <v>6</v>
      </c>
      <c r="H623" s="66">
        <v>80</v>
      </c>
      <c r="I623" s="66">
        <f>+G623*H623</f>
        <v>480</v>
      </c>
      <c r="J623" s="113">
        <v>80</v>
      </c>
    </row>
    <row r="624" spans="1:10" ht="14.4" thickBot="1">
      <c r="J624" s="113"/>
    </row>
    <row r="625" spans="1:10">
      <c r="C625" s="77" t="s">
        <v>545</v>
      </c>
      <c r="D625" s="77"/>
      <c r="E625" s="77"/>
      <c r="F625" s="77"/>
      <c r="G625" s="78"/>
      <c r="H625" s="78"/>
      <c r="I625" s="78">
        <f>SUM(I535:I624)</f>
        <v>35735</v>
      </c>
      <c r="J625" s="114"/>
    </row>
    <row r="626" spans="1:10">
      <c r="J626" s="113"/>
    </row>
    <row r="627" spans="1:10">
      <c r="A627" s="65" t="s">
        <v>866</v>
      </c>
      <c r="J627" s="113"/>
    </row>
    <row r="628" spans="1:10">
      <c r="J628" s="113"/>
    </row>
    <row r="629" spans="1:10" ht="47.25" customHeight="1">
      <c r="A629" s="292" t="s">
        <v>867</v>
      </c>
      <c r="B629" s="292"/>
      <c r="C629" s="292"/>
      <c r="D629" s="292"/>
      <c r="E629" s="292"/>
      <c r="F629" s="292"/>
      <c r="J629" s="113"/>
    </row>
    <row r="630" spans="1:10">
      <c r="J630" s="113"/>
    </row>
    <row r="631" spans="1:10">
      <c r="F631" s="64" t="s">
        <v>292</v>
      </c>
      <c r="G631" s="66">
        <v>53</v>
      </c>
      <c r="H631" s="66">
        <v>367</v>
      </c>
      <c r="I631" s="66">
        <f>+G631*H631</f>
        <v>19451</v>
      </c>
      <c r="J631" s="113">
        <v>367</v>
      </c>
    </row>
    <row r="632" spans="1:10">
      <c r="J632" s="113"/>
    </row>
    <row r="633" spans="1:10" ht="31.5" customHeight="1">
      <c r="A633" s="292" t="s">
        <v>868</v>
      </c>
      <c r="B633" s="292"/>
      <c r="C633" s="292"/>
      <c r="D633" s="292"/>
      <c r="E633" s="292"/>
      <c r="F633" s="292"/>
      <c r="J633" s="113"/>
    </row>
    <row r="634" spans="1:10">
      <c r="J634" s="113"/>
    </row>
    <row r="635" spans="1:10">
      <c r="F635" s="64" t="s">
        <v>292</v>
      </c>
      <c r="G635" s="66">
        <v>9</v>
      </c>
      <c r="H635" s="66">
        <v>328</v>
      </c>
      <c r="I635" s="66">
        <f>+G635*H635</f>
        <v>2952</v>
      </c>
      <c r="J635" s="113">
        <v>328</v>
      </c>
    </row>
    <row r="636" spans="1:10">
      <c r="J636" s="113"/>
    </row>
    <row r="637" spans="1:10" ht="32.25" customHeight="1">
      <c r="A637" s="292" t="s">
        <v>1722</v>
      </c>
      <c r="B637" s="292"/>
      <c r="C637" s="292"/>
      <c r="D637" s="292"/>
      <c r="E637" s="292"/>
      <c r="F637" s="292"/>
      <c r="J637" s="113"/>
    </row>
    <row r="638" spans="1:10">
      <c r="J638" s="113"/>
    </row>
    <row r="639" spans="1:10">
      <c r="F639" s="64" t="s">
        <v>292</v>
      </c>
      <c r="G639" s="66">
        <v>1</v>
      </c>
      <c r="H639" s="66">
        <v>570</v>
      </c>
      <c r="I639" s="66">
        <f>+G639*H639</f>
        <v>570</v>
      </c>
      <c r="J639" s="113">
        <v>570</v>
      </c>
    </row>
    <row r="640" spans="1:10">
      <c r="J640" s="113"/>
    </row>
    <row r="641" spans="1:10" ht="34.5" customHeight="1">
      <c r="A641" s="292" t="s">
        <v>1723</v>
      </c>
      <c r="B641" s="292"/>
      <c r="C641" s="292"/>
      <c r="D641" s="292"/>
      <c r="E641" s="292"/>
      <c r="F641" s="292"/>
      <c r="J641" s="113"/>
    </row>
    <row r="642" spans="1:10">
      <c r="J642" s="113"/>
    </row>
    <row r="643" spans="1:10">
      <c r="F643" s="64" t="s">
        <v>292</v>
      </c>
      <c r="G643" s="66">
        <v>8</v>
      </c>
      <c r="H643" s="66">
        <v>575</v>
      </c>
      <c r="I643" s="66">
        <f>+G643*H643</f>
        <v>4600</v>
      </c>
      <c r="J643" s="113">
        <v>575</v>
      </c>
    </row>
    <row r="644" spans="1:10">
      <c r="J644" s="113"/>
    </row>
    <row r="645" spans="1:10" ht="34.5" customHeight="1">
      <c r="A645" s="292" t="s">
        <v>1724</v>
      </c>
      <c r="B645" s="292"/>
      <c r="C645" s="292"/>
      <c r="D645" s="292"/>
      <c r="E645" s="292"/>
      <c r="F645" s="292"/>
      <c r="J645" s="113"/>
    </row>
    <row r="646" spans="1:10">
      <c r="J646" s="113"/>
    </row>
    <row r="647" spans="1:10">
      <c r="F647" s="64" t="s">
        <v>292</v>
      </c>
      <c r="G647" s="66">
        <v>11</v>
      </c>
      <c r="H647" s="66">
        <v>985</v>
      </c>
      <c r="I647" s="66">
        <f>+G647*H647</f>
        <v>10835</v>
      </c>
      <c r="J647" s="113">
        <v>985</v>
      </c>
    </row>
    <row r="648" spans="1:10">
      <c r="J648" s="113"/>
    </row>
    <row r="649" spans="1:10" ht="33.75" customHeight="1">
      <c r="A649" s="292" t="s">
        <v>1835</v>
      </c>
      <c r="B649" s="292"/>
      <c r="C649" s="292"/>
      <c r="D649" s="292"/>
      <c r="E649" s="292"/>
      <c r="F649" s="292"/>
      <c r="J649" s="113"/>
    </row>
    <row r="650" spans="1:10" ht="17.25" customHeight="1">
      <c r="A650" s="75"/>
      <c r="B650" s="75"/>
      <c r="C650" s="75"/>
      <c r="D650" s="75"/>
      <c r="E650" s="75"/>
      <c r="F650" s="75"/>
      <c r="J650" s="113"/>
    </row>
    <row r="651" spans="1:10">
      <c r="F651" s="64" t="s">
        <v>292</v>
      </c>
      <c r="G651" s="66">
        <v>2</v>
      </c>
      <c r="H651" s="66">
        <v>2430</v>
      </c>
      <c r="I651" s="66">
        <f>+G651*H651</f>
        <v>4860</v>
      </c>
      <c r="J651" s="113">
        <v>2430</v>
      </c>
    </row>
    <row r="652" spans="1:10">
      <c r="J652" s="113"/>
    </row>
    <row r="653" spans="1:10" ht="30" customHeight="1">
      <c r="A653" s="292" t="s">
        <v>1836</v>
      </c>
      <c r="B653" s="292"/>
      <c r="C653" s="292"/>
      <c r="D653" s="292"/>
      <c r="E653" s="292"/>
      <c r="F653" s="292"/>
      <c r="J653" s="113"/>
    </row>
    <row r="654" spans="1:10">
      <c r="J654" s="113"/>
    </row>
    <row r="655" spans="1:10">
      <c r="F655" s="64" t="s">
        <v>292</v>
      </c>
      <c r="G655" s="66">
        <v>7</v>
      </c>
      <c r="H655" s="66">
        <v>2220</v>
      </c>
      <c r="I655" s="66">
        <f>+G655*H655</f>
        <v>15540</v>
      </c>
      <c r="J655" s="113">
        <v>2220</v>
      </c>
    </row>
    <row r="656" spans="1:10">
      <c r="J656" s="113"/>
    </row>
    <row r="657" spans="1:10" ht="33.75" customHeight="1">
      <c r="A657" s="292" t="s">
        <v>1837</v>
      </c>
      <c r="B657" s="292"/>
      <c r="C657" s="292"/>
      <c r="D657" s="292"/>
      <c r="E657" s="292"/>
      <c r="F657" s="292"/>
      <c r="J657" s="113"/>
    </row>
    <row r="658" spans="1:10">
      <c r="F658" s="64" t="s">
        <v>292</v>
      </c>
      <c r="G658" s="66">
        <v>3</v>
      </c>
      <c r="H658" s="66">
        <v>1230</v>
      </c>
      <c r="I658" s="66">
        <f>+G658*H658</f>
        <v>3690</v>
      </c>
      <c r="J658" s="113">
        <v>1230</v>
      </c>
    </row>
    <row r="659" spans="1:10">
      <c r="J659" s="113"/>
    </row>
    <row r="660" spans="1:10" ht="48" customHeight="1">
      <c r="A660" s="292" t="s">
        <v>1838</v>
      </c>
      <c r="B660" s="292"/>
      <c r="C660" s="292"/>
      <c r="D660" s="292"/>
      <c r="E660" s="292"/>
      <c r="F660" s="292"/>
      <c r="J660" s="113"/>
    </row>
    <row r="661" spans="1:10">
      <c r="J661" s="113"/>
    </row>
    <row r="662" spans="1:10">
      <c r="F662" s="64" t="s">
        <v>292</v>
      </c>
      <c r="G662" s="66">
        <v>42</v>
      </c>
      <c r="H662" s="66">
        <v>640</v>
      </c>
      <c r="I662" s="66">
        <f>+G662*H662</f>
        <v>26880</v>
      </c>
      <c r="J662" s="113">
        <v>640</v>
      </c>
    </row>
    <row r="663" spans="1:10">
      <c r="J663" s="113"/>
    </row>
    <row r="664" spans="1:10" ht="43.5" customHeight="1">
      <c r="A664" s="292" t="s">
        <v>1585</v>
      </c>
      <c r="B664" s="292"/>
      <c r="C664" s="292"/>
      <c r="D664" s="292"/>
      <c r="E664" s="292"/>
      <c r="F664" s="292"/>
      <c r="J664" s="113"/>
    </row>
    <row r="665" spans="1:10">
      <c r="J665" s="113"/>
    </row>
    <row r="666" spans="1:10">
      <c r="F666" s="64" t="s">
        <v>292</v>
      </c>
      <c r="G666" s="66">
        <v>3</v>
      </c>
      <c r="H666" s="66">
        <v>790</v>
      </c>
      <c r="I666" s="66">
        <f>+G666*H666</f>
        <v>2370</v>
      </c>
      <c r="J666" s="113">
        <v>790</v>
      </c>
    </row>
    <row r="667" spans="1:10">
      <c r="J667" s="113"/>
    </row>
    <row r="668" spans="1:10" ht="43.5" customHeight="1">
      <c r="A668" s="292" t="s">
        <v>1586</v>
      </c>
      <c r="B668" s="292"/>
      <c r="C668" s="292"/>
      <c r="D668" s="292"/>
      <c r="E668" s="292"/>
      <c r="F668" s="292"/>
      <c r="J668" s="113"/>
    </row>
    <row r="669" spans="1:10">
      <c r="J669" s="113"/>
    </row>
    <row r="670" spans="1:10">
      <c r="F670" s="64" t="s">
        <v>292</v>
      </c>
      <c r="G670" s="66">
        <v>20</v>
      </c>
      <c r="H670" s="66">
        <v>330</v>
      </c>
      <c r="I670" s="66">
        <f>+G670*H670</f>
        <v>6600</v>
      </c>
      <c r="J670" s="113">
        <v>330</v>
      </c>
    </row>
    <row r="671" spans="1:10">
      <c r="J671" s="113"/>
    </row>
    <row r="672" spans="1:10" ht="44.25" customHeight="1">
      <c r="A672" s="292" t="s">
        <v>1610</v>
      </c>
      <c r="B672" s="292"/>
      <c r="C672" s="292"/>
      <c r="D672" s="292"/>
      <c r="E672" s="292"/>
      <c r="F672" s="292"/>
      <c r="J672" s="113"/>
    </row>
    <row r="673" spans="1:10">
      <c r="J673" s="113"/>
    </row>
    <row r="674" spans="1:10">
      <c r="F674" s="64" t="s">
        <v>292</v>
      </c>
      <c r="G674" s="66">
        <v>2</v>
      </c>
      <c r="H674" s="66">
        <v>465</v>
      </c>
      <c r="I674" s="66">
        <f>+G674*H674</f>
        <v>930</v>
      </c>
      <c r="J674" s="113">
        <v>465</v>
      </c>
    </row>
    <row r="675" spans="1:10">
      <c r="J675" s="113"/>
    </row>
    <row r="676" spans="1:10" ht="45.75" customHeight="1">
      <c r="A676" s="292" t="s">
        <v>532</v>
      </c>
      <c r="B676" s="292"/>
      <c r="C676" s="292"/>
      <c r="D676" s="292"/>
      <c r="E676" s="292"/>
      <c r="F676" s="292"/>
      <c r="J676" s="113"/>
    </row>
    <row r="677" spans="1:10">
      <c r="F677" s="64" t="s">
        <v>292</v>
      </c>
      <c r="G677" s="66">
        <v>1</v>
      </c>
      <c r="H677" s="66">
        <v>1250</v>
      </c>
      <c r="I677" s="66">
        <f>+G677*H677</f>
        <v>1250</v>
      </c>
      <c r="J677" s="113">
        <v>1250</v>
      </c>
    </row>
    <row r="678" spans="1:10">
      <c r="G678" s="66" t="s">
        <v>1609</v>
      </c>
      <c r="J678" s="113"/>
    </row>
    <row r="679" spans="1:10" ht="35.25" customHeight="1">
      <c r="A679" s="292" t="s">
        <v>533</v>
      </c>
      <c r="B679" s="292"/>
      <c r="C679" s="292"/>
      <c r="D679" s="292"/>
      <c r="E679" s="292"/>
      <c r="F679" s="292"/>
      <c r="J679" s="113"/>
    </row>
    <row r="680" spans="1:10">
      <c r="J680" s="113"/>
    </row>
    <row r="681" spans="1:10">
      <c r="F681" s="64" t="s">
        <v>292</v>
      </c>
      <c r="G681" s="66">
        <v>2</v>
      </c>
      <c r="H681" s="66">
        <v>930</v>
      </c>
      <c r="I681" s="66">
        <f>+G681*H681</f>
        <v>1860</v>
      </c>
      <c r="J681" s="113">
        <v>930</v>
      </c>
    </row>
    <row r="682" spans="1:10">
      <c r="J682" s="113"/>
    </row>
    <row r="683" spans="1:10" ht="48.75" customHeight="1">
      <c r="A683" s="292" t="s">
        <v>534</v>
      </c>
      <c r="B683" s="292"/>
      <c r="C683" s="292"/>
      <c r="D683" s="292"/>
      <c r="E683" s="292"/>
      <c r="F683" s="292"/>
      <c r="J683" s="113"/>
    </row>
    <row r="684" spans="1:10">
      <c r="F684" s="64" t="s">
        <v>292</v>
      </c>
      <c r="G684" s="66">
        <v>1</v>
      </c>
      <c r="H684" s="66">
        <v>590</v>
      </c>
      <c r="I684" s="66">
        <f>+G684*H684</f>
        <v>590</v>
      </c>
      <c r="J684" s="113">
        <v>590</v>
      </c>
    </row>
    <row r="685" spans="1:10">
      <c r="J685" s="113"/>
    </row>
    <row r="686" spans="1:10" ht="45.75" customHeight="1">
      <c r="A686" s="292" t="s">
        <v>1404</v>
      </c>
      <c r="B686" s="292"/>
      <c r="C686" s="292"/>
      <c r="D686" s="292"/>
      <c r="E686" s="292"/>
      <c r="F686" s="292"/>
      <c r="J686" s="113"/>
    </row>
    <row r="687" spans="1:10">
      <c r="F687" s="64" t="s">
        <v>292</v>
      </c>
      <c r="G687" s="66">
        <v>45</v>
      </c>
      <c r="H687" s="66">
        <v>443</v>
      </c>
      <c r="I687" s="66">
        <f>+G687*H687</f>
        <v>19935</v>
      </c>
      <c r="J687" s="113">
        <v>443</v>
      </c>
    </row>
    <row r="688" spans="1:10">
      <c r="J688" s="113"/>
    </row>
    <row r="689" spans="1:10" ht="48" customHeight="1">
      <c r="A689" s="292" t="s">
        <v>1405</v>
      </c>
      <c r="B689" s="292"/>
      <c r="C689" s="292"/>
      <c r="D689" s="292"/>
      <c r="E689" s="292"/>
      <c r="F689" s="292"/>
      <c r="J689" s="113"/>
    </row>
    <row r="690" spans="1:10">
      <c r="F690" s="64" t="s">
        <v>292</v>
      </c>
      <c r="G690" s="66">
        <v>4</v>
      </c>
      <c r="H690" s="66">
        <v>410</v>
      </c>
      <c r="I690" s="66">
        <f>+G690*H690</f>
        <v>1640</v>
      </c>
      <c r="J690" s="113">
        <v>410</v>
      </c>
    </row>
    <row r="691" spans="1:10">
      <c r="J691" s="113"/>
    </row>
    <row r="692" spans="1:10" ht="36" customHeight="1">
      <c r="A692" s="292" t="s">
        <v>1406</v>
      </c>
      <c r="B692" s="292"/>
      <c r="C692" s="292"/>
      <c r="D692" s="292"/>
      <c r="E692" s="292"/>
      <c r="F692" s="292"/>
      <c r="J692" s="113"/>
    </row>
    <row r="693" spans="1:10">
      <c r="A693" s="64" t="s">
        <v>1609</v>
      </c>
      <c r="J693" s="113"/>
    </row>
    <row r="694" spans="1:10">
      <c r="F694" s="64" t="s">
        <v>292</v>
      </c>
      <c r="G694" s="66">
        <v>21</v>
      </c>
      <c r="H694" s="66">
        <v>430</v>
      </c>
      <c r="I694" s="66">
        <f>+G694*H694</f>
        <v>9030</v>
      </c>
      <c r="J694" s="113">
        <v>430</v>
      </c>
    </row>
    <row r="695" spans="1:10">
      <c r="J695" s="113"/>
    </row>
    <row r="696" spans="1:10" ht="33" customHeight="1">
      <c r="A696" s="292" t="s">
        <v>1407</v>
      </c>
      <c r="B696" s="292"/>
      <c r="C696" s="292"/>
      <c r="D696" s="292"/>
      <c r="E696" s="292"/>
      <c r="F696" s="292"/>
      <c r="J696" s="113"/>
    </row>
    <row r="697" spans="1:10">
      <c r="J697" s="113"/>
    </row>
    <row r="698" spans="1:10">
      <c r="F698" s="64" t="s">
        <v>292</v>
      </c>
      <c r="G698" s="66">
        <v>8</v>
      </c>
      <c r="H698" s="66">
        <v>520</v>
      </c>
      <c r="I698" s="66">
        <f>+G698*H698</f>
        <v>4160</v>
      </c>
      <c r="J698" s="113">
        <v>520</v>
      </c>
    </row>
    <row r="699" spans="1:10">
      <c r="J699" s="113"/>
    </row>
    <row r="700" spans="1:10" ht="35.25" customHeight="1">
      <c r="A700" s="292" t="s">
        <v>1408</v>
      </c>
      <c r="B700" s="292"/>
      <c r="C700" s="292"/>
      <c r="D700" s="292"/>
      <c r="E700" s="292"/>
      <c r="F700" s="292"/>
      <c r="J700" s="113"/>
    </row>
    <row r="701" spans="1:10">
      <c r="J701" s="113"/>
    </row>
    <row r="702" spans="1:10">
      <c r="F702" s="64" t="s">
        <v>292</v>
      </c>
      <c r="G702" s="66">
        <v>14</v>
      </c>
      <c r="H702" s="66">
        <v>410</v>
      </c>
      <c r="I702" s="66">
        <f>+G702*H702</f>
        <v>5740</v>
      </c>
      <c r="J702" s="113">
        <v>410</v>
      </c>
    </row>
    <row r="703" spans="1:10">
      <c r="J703" s="113"/>
    </row>
    <row r="704" spans="1:10" ht="32.25" customHeight="1">
      <c r="A704" s="292" t="s">
        <v>1409</v>
      </c>
      <c r="B704" s="292"/>
      <c r="C704" s="292"/>
      <c r="D704" s="292"/>
      <c r="E704" s="292"/>
      <c r="F704" s="292"/>
      <c r="J704" s="113"/>
    </row>
    <row r="705" spans="1:10">
      <c r="F705" s="64" t="s">
        <v>292</v>
      </c>
      <c r="G705" s="66">
        <v>2</v>
      </c>
      <c r="H705" s="66">
        <v>1240</v>
      </c>
      <c r="I705" s="66">
        <f>+G705*H705</f>
        <v>2480</v>
      </c>
      <c r="J705" s="113">
        <v>1240</v>
      </c>
    </row>
    <row r="706" spans="1:10">
      <c r="J706" s="113"/>
    </row>
    <row r="707" spans="1:10" ht="30.75" customHeight="1">
      <c r="A707" s="292" t="s">
        <v>392</v>
      </c>
      <c r="B707" s="292"/>
      <c r="C707" s="292"/>
      <c r="D707" s="292"/>
      <c r="E707" s="292"/>
      <c r="F707" s="292"/>
      <c r="J707" s="113"/>
    </row>
    <row r="708" spans="1:10">
      <c r="J708" s="113"/>
    </row>
    <row r="709" spans="1:10">
      <c r="F709" s="64" t="s">
        <v>292</v>
      </c>
      <c r="G709" s="66">
        <v>7</v>
      </c>
      <c r="H709" s="66">
        <v>1230</v>
      </c>
      <c r="I709" s="66">
        <f>+G709*H709</f>
        <v>8610</v>
      </c>
      <c r="J709" s="113">
        <v>1230</v>
      </c>
    </row>
    <row r="710" spans="1:10">
      <c r="J710" s="113"/>
    </row>
    <row r="711" spans="1:10" ht="32.25" customHeight="1">
      <c r="A711" s="292" t="s">
        <v>393</v>
      </c>
      <c r="B711" s="292"/>
      <c r="C711" s="292"/>
      <c r="D711" s="292"/>
      <c r="E711" s="292"/>
      <c r="F711" s="292"/>
      <c r="J711" s="113"/>
    </row>
    <row r="712" spans="1:10">
      <c r="J712" s="113"/>
    </row>
    <row r="713" spans="1:10">
      <c r="F713" s="64" t="s">
        <v>292</v>
      </c>
      <c r="G713" s="66">
        <v>2</v>
      </c>
      <c r="H713" s="66">
        <v>780</v>
      </c>
      <c r="I713" s="66">
        <f>+G713*H713</f>
        <v>1560</v>
      </c>
      <c r="J713" s="113">
        <v>780</v>
      </c>
    </row>
    <row r="714" spans="1:10">
      <c r="J714" s="113"/>
    </row>
    <row r="715" spans="1:10" ht="36" customHeight="1">
      <c r="A715" s="292" t="s">
        <v>394</v>
      </c>
      <c r="B715" s="292"/>
      <c r="C715" s="292"/>
      <c r="D715" s="292"/>
      <c r="E715" s="292"/>
      <c r="F715" s="292"/>
      <c r="J715" s="113"/>
    </row>
    <row r="716" spans="1:10">
      <c r="J716" s="113"/>
    </row>
    <row r="717" spans="1:10">
      <c r="F717" s="64" t="s">
        <v>292</v>
      </c>
      <c r="G717" s="66">
        <v>6</v>
      </c>
      <c r="H717" s="66">
        <v>330</v>
      </c>
      <c r="I717" s="66">
        <f>+G717*H717</f>
        <v>1980</v>
      </c>
      <c r="J717" s="113">
        <v>330</v>
      </c>
    </row>
    <row r="718" spans="1:10">
      <c r="J718" s="113"/>
    </row>
    <row r="719" spans="1:10" ht="38.25" customHeight="1">
      <c r="A719" s="292" t="s">
        <v>1923</v>
      </c>
      <c r="B719" s="292"/>
      <c r="C719" s="292"/>
      <c r="D719" s="292"/>
      <c r="E719" s="292"/>
      <c r="F719" s="292"/>
      <c r="J719" s="113"/>
    </row>
    <row r="720" spans="1:10">
      <c r="J720" s="113"/>
    </row>
    <row r="721" spans="1:10">
      <c r="F721" s="64" t="s">
        <v>292</v>
      </c>
      <c r="G721" s="66">
        <v>4</v>
      </c>
      <c r="H721" s="66">
        <v>250</v>
      </c>
      <c r="I721" s="66">
        <f>+G721*H721</f>
        <v>1000</v>
      </c>
      <c r="J721" s="113">
        <v>250</v>
      </c>
    </row>
    <row r="722" spans="1:10">
      <c r="J722" s="113"/>
    </row>
    <row r="723" spans="1:10" ht="30.75" customHeight="1">
      <c r="A723" s="292" t="s">
        <v>1935</v>
      </c>
      <c r="B723" s="292"/>
      <c r="C723" s="292"/>
      <c r="D723" s="292"/>
      <c r="E723" s="292"/>
      <c r="F723" s="292"/>
      <c r="J723" s="113"/>
    </row>
    <row r="724" spans="1:10">
      <c r="J724" s="113"/>
    </row>
    <row r="725" spans="1:10">
      <c r="F725" s="64" t="s">
        <v>292</v>
      </c>
      <c r="G725" s="66">
        <v>2</v>
      </c>
      <c r="H725" s="66">
        <v>285</v>
      </c>
      <c r="I725" s="66">
        <f>+G725*H725</f>
        <v>570</v>
      </c>
      <c r="J725" s="113">
        <v>285</v>
      </c>
    </row>
    <row r="726" spans="1:10" ht="14.4" thickBot="1">
      <c r="J726" s="113"/>
    </row>
    <row r="727" spans="1:10">
      <c r="C727" s="77" t="s">
        <v>545</v>
      </c>
      <c r="D727" s="77"/>
      <c r="E727" s="77"/>
      <c r="F727" s="77"/>
      <c r="G727" s="78"/>
      <c r="H727" s="78"/>
      <c r="I727" s="78">
        <f>SUM(I629:I726)</f>
        <v>159683</v>
      </c>
      <c r="J727" s="114"/>
    </row>
    <row r="728" spans="1:10">
      <c r="J728" s="113"/>
    </row>
    <row r="729" spans="1:10">
      <c r="J729" s="113"/>
    </row>
    <row r="730" spans="1:10">
      <c r="A730" s="65" t="s">
        <v>20</v>
      </c>
      <c r="J730" s="113"/>
    </row>
    <row r="731" spans="1:10">
      <c r="J731" s="113"/>
    </row>
    <row r="732" spans="1:10" ht="74.25" customHeight="1">
      <c r="A732" s="292" t="s">
        <v>1676</v>
      </c>
      <c r="B732" s="292"/>
      <c r="C732" s="292"/>
      <c r="D732" s="292"/>
      <c r="E732" s="292"/>
      <c r="F732" s="292"/>
      <c r="J732" s="113"/>
    </row>
    <row r="733" spans="1:10">
      <c r="A733" s="64" t="s">
        <v>1677</v>
      </c>
      <c r="J733" s="113"/>
    </row>
    <row r="734" spans="1:10" ht="72" customHeight="1">
      <c r="A734" s="292" t="s">
        <v>1109</v>
      </c>
      <c r="B734" s="292"/>
      <c r="C734" s="292"/>
      <c r="D734" s="292"/>
      <c r="E734" s="292"/>
      <c r="F734" s="292"/>
      <c r="J734" s="113"/>
    </row>
    <row r="735" spans="1:10" ht="44.25" customHeight="1">
      <c r="A735" s="292" t="s">
        <v>985</v>
      </c>
      <c r="B735" s="292"/>
      <c r="C735" s="292"/>
      <c r="D735" s="292"/>
      <c r="E735" s="292"/>
      <c r="F735" s="292"/>
      <c r="J735" s="113"/>
    </row>
    <row r="736" spans="1:10" ht="75" customHeight="1">
      <c r="A736" s="292" t="s">
        <v>986</v>
      </c>
      <c r="B736" s="292"/>
      <c r="C736" s="292"/>
      <c r="D736" s="292"/>
      <c r="E736" s="292"/>
      <c r="F736" s="292"/>
      <c r="J736" s="113"/>
    </row>
    <row r="737" spans="1:10">
      <c r="J737" s="113"/>
    </row>
    <row r="738" spans="1:10">
      <c r="F738" s="64" t="s">
        <v>292</v>
      </c>
      <c r="G738" s="66">
        <v>1</v>
      </c>
      <c r="H738" s="66">
        <v>104250</v>
      </c>
      <c r="I738" s="66">
        <f>+G738*H738</f>
        <v>104250</v>
      </c>
      <c r="J738" s="113">
        <v>104250</v>
      </c>
    </row>
    <row r="739" spans="1:10">
      <c r="J739" s="113"/>
    </row>
    <row r="740" spans="1:10" ht="62.25" customHeight="1">
      <c r="A740" s="292" t="s">
        <v>447</v>
      </c>
      <c r="B740" s="292"/>
      <c r="C740" s="292"/>
      <c r="D740" s="292"/>
      <c r="E740" s="292"/>
      <c r="F740" s="292"/>
      <c r="J740" s="113"/>
    </row>
    <row r="741" spans="1:10">
      <c r="J741" s="113"/>
    </row>
    <row r="742" spans="1:10">
      <c r="F742" s="64" t="s">
        <v>50</v>
      </c>
      <c r="G742" s="66">
        <v>1</v>
      </c>
      <c r="H742" s="66">
        <v>1000</v>
      </c>
      <c r="I742" s="66">
        <f>+G742*H742</f>
        <v>1000</v>
      </c>
      <c r="J742" s="113">
        <v>1000</v>
      </c>
    </row>
    <row r="743" spans="1:10">
      <c r="J743" s="113"/>
    </row>
    <row r="744" spans="1:10" ht="46.5" customHeight="1">
      <c r="A744" s="292" t="s">
        <v>448</v>
      </c>
      <c r="B744" s="292"/>
      <c r="C744" s="292"/>
      <c r="D744" s="292"/>
      <c r="E744" s="292"/>
      <c r="F744" s="292"/>
      <c r="J744" s="113"/>
    </row>
    <row r="745" spans="1:10">
      <c r="F745" s="64" t="s">
        <v>292</v>
      </c>
      <c r="G745" s="66">
        <v>1</v>
      </c>
      <c r="H745" s="66">
        <v>700</v>
      </c>
      <c r="I745" s="66">
        <f>+G745*H745</f>
        <v>700</v>
      </c>
      <c r="J745" s="113">
        <v>700</v>
      </c>
    </row>
    <row r="746" spans="1:10">
      <c r="J746" s="113"/>
    </row>
    <row r="747" spans="1:10" ht="30.75" customHeight="1">
      <c r="A747" s="292" t="s">
        <v>449</v>
      </c>
      <c r="B747" s="292"/>
      <c r="C747" s="292"/>
      <c r="D747" s="292"/>
      <c r="E747" s="292"/>
      <c r="F747" s="292"/>
      <c r="J747" s="113"/>
    </row>
    <row r="748" spans="1:10">
      <c r="A748" s="64" t="s">
        <v>1609</v>
      </c>
      <c r="J748" s="113"/>
    </row>
    <row r="749" spans="1:10">
      <c r="F749" s="64" t="s">
        <v>292</v>
      </c>
      <c r="G749" s="66">
        <v>1</v>
      </c>
      <c r="H749" s="66">
        <v>250</v>
      </c>
      <c r="I749" s="66">
        <f>+G749*H749</f>
        <v>250</v>
      </c>
      <c r="J749" s="113">
        <v>250</v>
      </c>
    </row>
    <row r="750" spans="1:10">
      <c r="J750" s="113"/>
    </row>
    <row r="751" spans="1:10">
      <c r="A751" s="64" t="s">
        <v>450</v>
      </c>
      <c r="J751" s="113"/>
    </row>
    <row r="752" spans="1:10">
      <c r="A752" s="64" t="s">
        <v>451</v>
      </c>
      <c r="J752" s="113"/>
    </row>
    <row r="753" spans="1:10">
      <c r="F753" s="64" t="s">
        <v>292</v>
      </c>
      <c r="G753" s="66">
        <v>1</v>
      </c>
      <c r="H753" s="66">
        <v>3600</v>
      </c>
      <c r="I753" s="66">
        <f>+G753*H753</f>
        <v>3600</v>
      </c>
      <c r="J753" s="113">
        <v>3600</v>
      </c>
    </row>
    <row r="754" spans="1:10">
      <c r="J754" s="113"/>
    </row>
    <row r="755" spans="1:10" ht="61.5" customHeight="1">
      <c r="A755" s="292" t="s">
        <v>452</v>
      </c>
      <c r="B755" s="292"/>
      <c r="C755" s="292"/>
      <c r="D755" s="292"/>
      <c r="E755" s="292"/>
      <c r="F755" s="292"/>
      <c r="J755" s="113"/>
    </row>
    <row r="756" spans="1:10">
      <c r="F756" s="64" t="s">
        <v>292</v>
      </c>
      <c r="G756" s="66">
        <v>2</v>
      </c>
      <c r="H756" s="66">
        <v>1350</v>
      </c>
      <c r="I756" s="66">
        <f>+G756*H756</f>
        <v>2700</v>
      </c>
      <c r="J756" s="113">
        <v>1350</v>
      </c>
    </row>
    <row r="757" spans="1:10">
      <c r="J757" s="113"/>
    </row>
    <row r="758" spans="1:10" ht="59.25" customHeight="1">
      <c r="A758" s="292" t="s">
        <v>921</v>
      </c>
      <c r="B758" s="292"/>
      <c r="C758" s="292"/>
      <c r="D758" s="292"/>
      <c r="E758" s="292"/>
      <c r="F758" s="292"/>
      <c r="J758" s="113"/>
    </row>
    <row r="759" spans="1:10">
      <c r="J759" s="113"/>
    </row>
    <row r="760" spans="1:10">
      <c r="F760" s="64" t="s">
        <v>292</v>
      </c>
      <c r="G760" s="66">
        <v>1</v>
      </c>
      <c r="H760" s="66">
        <v>2800</v>
      </c>
      <c r="I760" s="66">
        <f>+G760*H760</f>
        <v>2800</v>
      </c>
      <c r="J760" s="113">
        <v>2800</v>
      </c>
    </row>
    <row r="761" spans="1:10">
      <c r="J761" s="113"/>
    </row>
    <row r="762" spans="1:10" ht="31.5" customHeight="1">
      <c r="A762" s="292" t="s">
        <v>922</v>
      </c>
      <c r="B762" s="292"/>
      <c r="C762" s="292"/>
      <c r="D762" s="292"/>
      <c r="E762" s="292"/>
      <c r="F762" s="292"/>
      <c r="J762" s="113"/>
    </row>
    <row r="763" spans="1:10">
      <c r="F763" s="64" t="s">
        <v>292</v>
      </c>
      <c r="G763" s="66">
        <v>1</v>
      </c>
      <c r="H763" s="66">
        <v>2600</v>
      </c>
      <c r="I763" s="66">
        <f>+G763*H763</f>
        <v>2600</v>
      </c>
      <c r="J763" s="113">
        <v>2600</v>
      </c>
    </row>
    <row r="764" spans="1:10">
      <c r="J764" s="113"/>
    </row>
    <row r="765" spans="1:10" ht="130.5" customHeight="1">
      <c r="A765" s="292" t="s">
        <v>1521</v>
      </c>
      <c r="B765" s="292"/>
      <c r="C765" s="292"/>
      <c r="D765" s="292"/>
      <c r="E765" s="292"/>
      <c r="F765" s="292"/>
      <c r="J765" s="113"/>
    </row>
    <row r="766" spans="1:10">
      <c r="J766" s="113"/>
    </row>
    <row r="767" spans="1:10">
      <c r="F767" s="64" t="s">
        <v>1077</v>
      </c>
      <c r="G767" s="66">
        <v>18</v>
      </c>
      <c r="H767" s="66">
        <v>70</v>
      </c>
      <c r="I767" s="66">
        <f>+G767*H767</f>
        <v>1260</v>
      </c>
      <c r="J767" s="113">
        <v>70</v>
      </c>
    </row>
    <row r="768" spans="1:10">
      <c r="J768" s="113"/>
    </row>
    <row r="769" spans="1:10">
      <c r="A769" s="64" t="s">
        <v>1522</v>
      </c>
      <c r="J769" s="113"/>
    </row>
    <row r="770" spans="1:10" ht="47.25" customHeight="1">
      <c r="A770" s="292" t="s">
        <v>722</v>
      </c>
      <c r="B770" s="292"/>
      <c r="C770" s="292"/>
      <c r="D770" s="292"/>
      <c r="E770" s="292"/>
      <c r="F770" s="292"/>
      <c r="J770" s="113"/>
    </row>
    <row r="771" spans="1:10">
      <c r="J771" s="113"/>
    </row>
    <row r="772" spans="1:10">
      <c r="F772" s="64" t="s">
        <v>292</v>
      </c>
      <c r="G772" s="66">
        <v>2</v>
      </c>
      <c r="H772" s="66">
        <v>65</v>
      </c>
      <c r="I772" s="66">
        <f>+G772*H772</f>
        <v>130</v>
      </c>
      <c r="J772" s="113">
        <v>65</v>
      </c>
    </row>
    <row r="773" spans="1:10" ht="14.4" thickBot="1">
      <c r="J773" s="113"/>
    </row>
    <row r="774" spans="1:10">
      <c r="C774" s="77" t="s">
        <v>545</v>
      </c>
      <c r="D774" s="77"/>
      <c r="E774" s="77"/>
      <c r="F774" s="77"/>
      <c r="G774" s="78"/>
      <c r="H774" s="78"/>
      <c r="I774" s="78">
        <f>SUM(I735:I773)</f>
        <v>119290</v>
      </c>
      <c r="J774" s="114"/>
    </row>
    <row r="775" spans="1:10">
      <c r="J775" s="113"/>
    </row>
    <row r="776" spans="1:10">
      <c r="J776" s="113"/>
    </row>
    <row r="777" spans="1:10">
      <c r="J777" s="113"/>
    </row>
    <row r="778" spans="1:10">
      <c r="A778" s="65" t="s">
        <v>25</v>
      </c>
      <c r="J778" s="113"/>
    </row>
    <row r="779" spans="1:10">
      <c r="J779" s="113"/>
    </row>
    <row r="780" spans="1:10">
      <c r="J780" s="113"/>
    </row>
    <row r="781" spans="1:10" ht="51" customHeight="1">
      <c r="A781" s="292" t="s">
        <v>723</v>
      </c>
      <c r="B781" s="292"/>
      <c r="C781" s="292"/>
      <c r="D781" s="292"/>
      <c r="E781" s="292"/>
      <c r="F781" s="292"/>
      <c r="J781" s="113"/>
    </row>
    <row r="782" spans="1:10">
      <c r="J782" s="113"/>
    </row>
    <row r="783" spans="1:10">
      <c r="F783" s="64" t="s">
        <v>292</v>
      </c>
      <c r="G783" s="66">
        <v>6</v>
      </c>
      <c r="H783" s="66">
        <v>2950</v>
      </c>
      <c r="I783" s="66">
        <f>+G783*H783</f>
        <v>17700</v>
      </c>
      <c r="J783" s="113">
        <v>2950</v>
      </c>
    </row>
    <row r="784" spans="1:10">
      <c r="J784" s="113"/>
    </row>
    <row r="785" spans="1:10" ht="59.25" customHeight="1">
      <c r="A785" s="292" t="s">
        <v>935</v>
      </c>
      <c r="B785" s="292"/>
      <c r="C785" s="292"/>
      <c r="D785" s="292"/>
      <c r="E785" s="292"/>
      <c r="F785" s="292"/>
      <c r="J785" s="113"/>
    </row>
    <row r="786" spans="1:10">
      <c r="J786" s="113"/>
    </row>
    <row r="787" spans="1:10">
      <c r="F787" s="64" t="s">
        <v>292</v>
      </c>
      <c r="G787" s="66">
        <v>6</v>
      </c>
      <c r="H787" s="66">
        <v>930</v>
      </c>
      <c r="I787" s="66">
        <f>+G787*H787</f>
        <v>5580</v>
      </c>
      <c r="J787" s="113">
        <v>930</v>
      </c>
    </row>
    <row r="788" spans="1:10">
      <c r="J788" s="113"/>
    </row>
    <row r="789" spans="1:10" ht="44.25" customHeight="1">
      <c r="A789" s="292" t="s">
        <v>936</v>
      </c>
      <c r="B789" s="292"/>
      <c r="C789" s="292"/>
      <c r="D789" s="292"/>
      <c r="E789" s="292"/>
      <c r="F789" s="292"/>
      <c r="J789" s="113"/>
    </row>
    <row r="790" spans="1:10">
      <c r="J790" s="113"/>
    </row>
    <row r="791" spans="1:10">
      <c r="F791" s="64" t="s">
        <v>292</v>
      </c>
      <c r="G791" s="66">
        <v>6</v>
      </c>
      <c r="H791" s="66">
        <v>930</v>
      </c>
      <c r="I791" s="66">
        <f>+G791*H791</f>
        <v>5580</v>
      </c>
      <c r="J791" s="113">
        <v>930</v>
      </c>
    </row>
    <row r="792" spans="1:10">
      <c r="J792" s="113"/>
    </row>
    <row r="793" spans="1:10" ht="72" customHeight="1">
      <c r="A793" s="292" t="s">
        <v>1176</v>
      </c>
      <c r="B793" s="292"/>
      <c r="C793" s="292"/>
      <c r="D793" s="292"/>
      <c r="E793" s="292"/>
      <c r="F793" s="292"/>
      <c r="J793" s="113"/>
    </row>
    <row r="794" spans="1:10">
      <c r="J794" s="113"/>
    </row>
    <row r="795" spans="1:10">
      <c r="F795" s="64" t="s">
        <v>292</v>
      </c>
      <c r="G795" s="66">
        <v>1</v>
      </c>
      <c r="H795" s="66">
        <v>930</v>
      </c>
      <c r="I795" s="66">
        <f>+G795*H795</f>
        <v>930</v>
      </c>
      <c r="J795" s="113">
        <v>930</v>
      </c>
    </row>
    <row r="796" spans="1:10">
      <c r="J796" s="113"/>
    </row>
    <row r="797" spans="1:10">
      <c r="J797" s="113"/>
    </row>
    <row r="798" spans="1:10" ht="29.25" customHeight="1">
      <c r="A798" s="292" t="s">
        <v>104</v>
      </c>
      <c r="B798" s="292"/>
      <c r="C798" s="292"/>
      <c r="D798" s="292"/>
      <c r="E798" s="292"/>
      <c r="F798" s="292"/>
      <c r="J798" s="113"/>
    </row>
    <row r="799" spans="1:10">
      <c r="J799" s="113"/>
    </row>
    <row r="800" spans="1:10">
      <c r="F800" s="64" t="s">
        <v>292</v>
      </c>
      <c r="G800" s="66">
        <v>6</v>
      </c>
      <c r="H800" s="66">
        <v>280</v>
      </c>
      <c r="I800" s="66">
        <f>+G800*H800</f>
        <v>1680</v>
      </c>
      <c r="J800" s="113">
        <v>280</v>
      </c>
    </row>
    <row r="801" spans="1:10">
      <c r="J801" s="113"/>
    </row>
    <row r="802" spans="1:10" ht="33.75" customHeight="1">
      <c r="A802" s="292" t="s">
        <v>105</v>
      </c>
      <c r="B802" s="292"/>
      <c r="C802" s="292"/>
      <c r="D802" s="292"/>
      <c r="E802" s="292"/>
      <c r="F802" s="292"/>
      <c r="J802" s="113"/>
    </row>
    <row r="803" spans="1:10">
      <c r="J803" s="113"/>
    </row>
    <row r="804" spans="1:10">
      <c r="F804" s="64" t="s">
        <v>292</v>
      </c>
      <c r="G804" s="66">
        <v>6</v>
      </c>
      <c r="H804" s="66">
        <v>150</v>
      </c>
      <c r="I804" s="66">
        <f>+G804*H804</f>
        <v>900</v>
      </c>
      <c r="J804" s="113">
        <v>150</v>
      </c>
    </row>
    <row r="805" spans="1:10">
      <c r="J805" s="113"/>
    </row>
    <row r="806" spans="1:10" ht="62.25" customHeight="1">
      <c r="A806" s="292" t="s">
        <v>106</v>
      </c>
      <c r="B806" s="292"/>
      <c r="C806" s="292"/>
      <c r="D806" s="292"/>
      <c r="E806" s="292"/>
      <c r="F806" s="292"/>
      <c r="J806" s="113"/>
    </row>
    <row r="807" spans="1:10">
      <c r="F807" s="64" t="s">
        <v>292</v>
      </c>
      <c r="G807" s="66">
        <v>6</v>
      </c>
      <c r="H807" s="66">
        <v>60</v>
      </c>
      <c r="I807" s="66">
        <f>+G807*H807</f>
        <v>360</v>
      </c>
      <c r="J807" s="113">
        <v>60</v>
      </c>
    </row>
    <row r="808" spans="1:10">
      <c r="J808" s="113"/>
    </row>
    <row r="809" spans="1:10" ht="76.5" customHeight="1">
      <c r="A809" s="292" t="s">
        <v>1370</v>
      </c>
      <c r="B809" s="292"/>
      <c r="C809" s="292"/>
      <c r="D809" s="292"/>
      <c r="E809" s="292"/>
      <c r="F809" s="292"/>
      <c r="J809" s="113"/>
    </row>
    <row r="810" spans="1:10">
      <c r="F810" s="64" t="s">
        <v>292</v>
      </c>
      <c r="G810" s="66">
        <v>1</v>
      </c>
      <c r="H810" s="66">
        <v>550</v>
      </c>
      <c r="I810" s="66">
        <f>+G810*H810</f>
        <v>550</v>
      </c>
      <c r="J810" s="113">
        <v>550</v>
      </c>
    </row>
    <row r="811" spans="1:10">
      <c r="J811" s="113"/>
    </row>
    <row r="812" spans="1:10" ht="61.5" customHeight="1">
      <c r="A812" s="292" t="s">
        <v>251</v>
      </c>
      <c r="B812" s="292"/>
      <c r="C812" s="292"/>
      <c r="D812" s="292"/>
      <c r="E812" s="292"/>
      <c r="F812" s="292"/>
      <c r="J812" s="113"/>
    </row>
    <row r="813" spans="1:10">
      <c r="F813" s="64" t="s">
        <v>292</v>
      </c>
      <c r="G813" s="66">
        <v>1</v>
      </c>
      <c r="H813" s="66">
        <v>300</v>
      </c>
      <c r="I813" s="66">
        <f>+G813*H813</f>
        <v>300</v>
      </c>
      <c r="J813" s="113">
        <v>300</v>
      </c>
    </row>
    <row r="814" spans="1:10">
      <c r="J814" s="113"/>
    </row>
    <row r="815" spans="1:10" ht="75.75" customHeight="1">
      <c r="A815" s="292" t="s">
        <v>1591</v>
      </c>
      <c r="B815" s="292"/>
      <c r="C815" s="292"/>
      <c r="D815" s="292"/>
      <c r="E815" s="292"/>
      <c r="F815" s="292"/>
      <c r="J815" s="113"/>
    </row>
    <row r="816" spans="1:10">
      <c r="F816" s="64" t="s">
        <v>292</v>
      </c>
      <c r="G816" s="66">
        <v>1</v>
      </c>
      <c r="H816" s="66">
        <v>100</v>
      </c>
      <c r="I816" s="66">
        <f>+G816*H816</f>
        <v>100</v>
      </c>
      <c r="J816" s="113">
        <v>100</v>
      </c>
    </row>
    <row r="817" spans="1:10">
      <c r="J817" s="113"/>
    </row>
    <row r="818" spans="1:10" ht="77.25" customHeight="1">
      <c r="A818" s="292" t="s">
        <v>1243</v>
      </c>
      <c r="B818" s="292"/>
      <c r="C818" s="292"/>
      <c r="D818" s="292"/>
      <c r="E818" s="292"/>
      <c r="F818" s="292"/>
      <c r="J818" s="113"/>
    </row>
    <row r="819" spans="1:10">
      <c r="A819" s="64" t="s">
        <v>1244</v>
      </c>
      <c r="F819" s="64" t="s">
        <v>1218</v>
      </c>
      <c r="G819" s="66">
        <v>255</v>
      </c>
      <c r="H819" s="66">
        <v>20</v>
      </c>
      <c r="I819" s="66">
        <f>+G819*H819</f>
        <v>5100</v>
      </c>
      <c r="J819" s="113">
        <v>20</v>
      </c>
    </row>
    <row r="820" spans="1:10">
      <c r="A820" s="64" t="s">
        <v>1245</v>
      </c>
      <c r="F820" s="64" t="s">
        <v>1077</v>
      </c>
      <c r="G820" s="66">
        <v>47</v>
      </c>
      <c r="H820" s="66">
        <v>24</v>
      </c>
      <c r="I820" s="66">
        <f>+G820*H820</f>
        <v>1128</v>
      </c>
      <c r="J820" s="113">
        <v>24</v>
      </c>
    </row>
    <row r="821" spans="1:10">
      <c r="A821" s="64" t="s">
        <v>1246</v>
      </c>
      <c r="F821" s="64" t="s">
        <v>1077</v>
      </c>
      <c r="G821" s="66">
        <v>8</v>
      </c>
      <c r="H821" s="66">
        <v>8</v>
      </c>
      <c r="I821" s="66">
        <f>+G821*H821</f>
        <v>64</v>
      </c>
      <c r="J821" s="113">
        <v>8</v>
      </c>
    </row>
    <row r="822" spans="1:10">
      <c r="J822" s="113"/>
    </row>
    <row r="823" spans="1:10" ht="49.5" customHeight="1">
      <c r="A823" s="292" t="s">
        <v>302</v>
      </c>
      <c r="B823" s="292"/>
      <c r="C823" s="292"/>
      <c r="D823" s="292"/>
      <c r="E823" s="292"/>
      <c r="F823" s="292"/>
      <c r="J823" s="113"/>
    </row>
    <row r="824" spans="1:10">
      <c r="F824" s="64" t="s">
        <v>292</v>
      </c>
      <c r="G824" s="66">
        <v>2</v>
      </c>
      <c r="H824" s="66">
        <v>250</v>
      </c>
      <c r="I824" s="66">
        <f>+G824*H824</f>
        <v>500</v>
      </c>
      <c r="J824" s="113">
        <v>250</v>
      </c>
    </row>
    <row r="825" spans="1:10">
      <c r="J825" s="113"/>
    </row>
    <row r="826" spans="1:10" ht="64.5" customHeight="1">
      <c r="A826" s="292" t="s">
        <v>1811</v>
      </c>
      <c r="B826" s="292"/>
      <c r="C826" s="292"/>
      <c r="D826" s="292"/>
      <c r="E826" s="292"/>
      <c r="F826" s="292"/>
      <c r="J826" s="113"/>
    </row>
    <row r="827" spans="1:10">
      <c r="A827" s="64" t="s">
        <v>1812</v>
      </c>
      <c r="F827" s="64" t="s">
        <v>1077</v>
      </c>
      <c r="G827" s="66">
        <v>119</v>
      </c>
      <c r="H827" s="66">
        <v>8</v>
      </c>
      <c r="I827" s="66">
        <f>+G827*H827</f>
        <v>952</v>
      </c>
      <c r="J827" s="113">
        <v>8</v>
      </c>
    </row>
    <row r="828" spans="1:10">
      <c r="A828" s="64" t="s">
        <v>1813</v>
      </c>
      <c r="F828" s="64" t="s">
        <v>1077</v>
      </c>
      <c r="G828" s="66">
        <v>20</v>
      </c>
      <c r="H828" s="66">
        <v>6</v>
      </c>
      <c r="I828" s="66">
        <f>+G828*H828</f>
        <v>120</v>
      </c>
      <c r="J828" s="113">
        <v>6</v>
      </c>
    </row>
    <row r="829" spans="1:10">
      <c r="J829" s="113"/>
    </row>
    <row r="830" spans="1:10" ht="47.25" customHeight="1">
      <c r="A830" s="292" t="s">
        <v>1814</v>
      </c>
      <c r="B830" s="292"/>
      <c r="C830" s="292"/>
      <c r="D830" s="292"/>
      <c r="E830" s="292"/>
      <c r="F830" s="292"/>
      <c r="J830" s="113"/>
    </row>
    <row r="831" spans="1:10">
      <c r="A831" s="80" t="s">
        <v>1815</v>
      </c>
      <c r="F831" s="64" t="s">
        <v>1077</v>
      </c>
      <c r="G831" s="66">
        <v>63</v>
      </c>
      <c r="H831" s="66">
        <v>11</v>
      </c>
      <c r="I831" s="66">
        <f>+G831*H831</f>
        <v>693</v>
      </c>
      <c r="J831" s="113">
        <v>11</v>
      </c>
    </row>
    <row r="832" spans="1:10">
      <c r="A832" s="64" t="s">
        <v>1245</v>
      </c>
      <c r="F832" s="64" t="s">
        <v>1077</v>
      </c>
      <c r="G832" s="66">
        <v>14</v>
      </c>
      <c r="H832" s="66">
        <v>24</v>
      </c>
      <c r="I832" s="66">
        <f>+G832*H832</f>
        <v>336</v>
      </c>
      <c r="J832" s="113">
        <v>24</v>
      </c>
    </row>
    <row r="833" spans="1:10">
      <c r="A833" s="64" t="s">
        <v>1816</v>
      </c>
      <c r="F833" s="64" t="s">
        <v>1077</v>
      </c>
      <c r="G833" s="66">
        <v>8</v>
      </c>
      <c r="H833" s="66">
        <v>7</v>
      </c>
      <c r="I833" s="66">
        <f>+G833*H833</f>
        <v>56</v>
      </c>
      <c r="J833" s="113">
        <v>7</v>
      </c>
    </row>
    <row r="834" spans="1:10">
      <c r="J834" s="113"/>
    </row>
    <row r="835" spans="1:10" ht="46.5" customHeight="1">
      <c r="A835" s="292" t="s">
        <v>1817</v>
      </c>
      <c r="B835" s="292"/>
      <c r="C835" s="292"/>
      <c r="D835" s="292"/>
      <c r="E835" s="292"/>
      <c r="F835" s="292"/>
      <c r="J835" s="113"/>
    </row>
    <row r="836" spans="1:10">
      <c r="A836" s="64" t="s">
        <v>1818</v>
      </c>
      <c r="F836" s="64" t="s">
        <v>1077</v>
      </c>
      <c r="G836" s="66">
        <v>48</v>
      </c>
      <c r="H836" s="66">
        <v>19</v>
      </c>
      <c r="I836" s="66">
        <f>+G836*H836</f>
        <v>912</v>
      </c>
      <c r="J836" s="113">
        <v>19</v>
      </c>
    </row>
    <row r="837" spans="1:10">
      <c r="A837" s="64" t="s">
        <v>1246</v>
      </c>
      <c r="F837" s="64" t="s">
        <v>1077</v>
      </c>
      <c r="G837" s="66">
        <v>4</v>
      </c>
      <c r="H837" s="66">
        <v>8</v>
      </c>
      <c r="I837" s="66">
        <f>+G837*H837</f>
        <v>32</v>
      </c>
      <c r="J837" s="113">
        <v>8</v>
      </c>
    </row>
    <row r="838" spans="1:10">
      <c r="J838" s="113"/>
    </row>
    <row r="839" spans="1:10" ht="47.25" customHeight="1">
      <c r="A839" s="292" t="s">
        <v>1108</v>
      </c>
      <c r="B839" s="292"/>
      <c r="C839" s="292"/>
      <c r="D839" s="292"/>
      <c r="E839" s="292"/>
      <c r="F839" s="292"/>
      <c r="J839" s="113"/>
    </row>
    <row r="840" spans="1:10">
      <c r="F840" s="64" t="s">
        <v>1077</v>
      </c>
      <c r="G840" s="66">
        <v>300</v>
      </c>
      <c r="H840" s="66">
        <v>3</v>
      </c>
      <c r="I840" s="66">
        <f>+G840*H840</f>
        <v>900</v>
      </c>
      <c r="J840" s="113">
        <v>3</v>
      </c>
    </row>
    <row r="841" spans="1:10">
      <c r="J841" s="113"/>
    </row>
    <row r="842" spans="1:10">
      <c r="A842" s="64" t="s">
        <v>1652</v>
      </c>
      <c r="J842" s="113"/>
    </row>
    <row r="843" spans="1:10">
      <c r="J843" s="113"/>
    </row>
    <row r="844" spans="1:10">
      <c r="A844" s="80" t="s">
        <v>1653</v>
      </c>
      <c r="F844" s="64" t="s">
        <v>292</v>
      </c>
      <c r="G844" s="66">
        <v>1</v>
      </c>
      <c r="H844" s="66">
        <v>450</v>
      </c>
      <c r="I844" s="66">
        <f>+G844*H844</f>
        <v>450</v>
      </c>
      <c r="J844" s="113">
        <v>450</v>
      </c>
    </row>
    <row r="845" spans="1:10">
      <c r="A845" s="64" t="s">
        <v>1841</v>
      </c>
      <c r="F845" s="64" t="s">
        <v>1077</v>
      </c>
      <c r="G845" s="66">
        <v>7</v>
      </c>
      <c r="H845" s="66">
        <v>8</v>
      </c>
      <c r="I845" s="66">
        <f>+G845*H845</f>
        <v>56</v>
      </c>
      <c r="J845" s="113">
        <v>8</v>
      </c>
    </row>
    <row r="846" spans="1:10">
      <c r="A846" s="64" t="s">
        <v>1813</v>
      </c>
      <c r="F846" s="64" t="s">
        <v>1077</v>
      </c>
      <c r="G846" s="66">
        <v>4</v>
      </c>
      <c r="H846" s="66">
        <v>6</v>
      </c>
      <c r="I846" s="66">
        <f>+G846*H846</f>
        <v>24</v>
      </c>
      <c r="J846" s="113">
        <v>6</v>
      </c>
    </row>
    <row r="847" spans="1:10">
      <c r="J847" s="113"/>
    </row>
    <row r="848" spans="1:10" ht="45" customHeight="1">
      <c r="A848" s="292" t="s">
        <v>1842</v>
      </c>
      <c r="B848" s="292"/>
      <c r="C848" s="292"/>
      <c r="D848" s="292"/>
      <c r="E848" s="292"/>
      <c r="F848" s="292"/>
      <c r="J848" s="113"/>
    </row>
    <row r="849" spans="1:10">
      <c r="J849" s="113"/>
    </row>
    <row r="850" spans="1:10">
      <c r="F850" s="64" t="s">
        <v>292</v>
      </c>
      <c r="G850" s="66">
        <v>7</v>
      </c>
      <c r="H850" s="66">
        <v>320</v>
      </c>
      <c r="I850" s="66">
        <f>+G850*H850</f>
        <v>2240</v>
      </c>
      <c r="J850" s="113">
        <v>320</v>
      </c>
    </row>
    <row r="851" spans="1:10">
      <c r="J851" s="113"/>
    </row>
    <row r="852" spans="1:10" ht="36" customHeight="1">
      <c r="A852" s="292" t="s">
        <v>1843</v>
      </c>
      <c r="B852" s="292"/>
      <c r="C852" s="292"/>
      <c r="D852" s="292"/>
      <c r="E852" s="292"/>
      <c r="F852" s="292"/>
      <c r="J852" s="113"/>
    </row>
    <row r="853" spans="1:10">
      <c r="J853" s="113"/>
    </row>
    <row r="854" spans="1:10">
      <c r="F854" s="64" t="s">
        <v>292</v>
      </c>
      <c r="G854" s="66">
        <v>2</v>
      </c>
      <c r="H854" s="66">
        <v>45</v>
      </c>
      <c r="I854" s="66">
        <f>+G854*H854</f>
        <v>90</v>
      </c>
      <c r="J854" s="113">
        <v>45</v>
      </c>
    </row>
    <row r="855" spans="1:10">
      <c r="J855" s="113"/>
    </row>
    <row r="856" spans="1:10" ht="60" customHeight="1">
      <c r="A856" s="292" t="s">
        <v>1844</v>
      </c>
      <c r="B856" s="292"/>
      <c r="C856" s="292"/>
      <c r="D856" s="292"/>
      <c r="E856" s="292"/>
      <c r="F856" s="292"/>
      <c r="J856" s="113"/>
    </row>
    <row r="857" spans="1:10">
      <c r="J857" s="113"/>
    </row>
    <row r="858" spans="1:10">
      <c r="F858" s="64" t="s">
        <v>292</v>
      </c>
      <c r="G858" s="66">
        <v>1</v>
      </c>
      <c r="H858" s="66">
        <v>600</v>
      </c>
      <c r="I858" s="66">
        <f>+G858*H858</f>
        <v>600</v>
      </c>
      <c r="J858" s="113">
        <v>600</v>
      </c>
    </row>
    <row r="859" spans="1:10">
      <c r="J859" s="113"/>
    </row>
    <row r="860" spans="1:10" ht="90.75" customHeight="1">
      <c r="A860" s="292" t="s">
        <v>1845</v>
      </c>
      <c r="B860" s="292"/>
      <c r="C860" s="292"/>
      <c r="D860" s="292"/>
      <c r="E860" s="292"/>
      <c r="F860" s="292"/>
      <c r="J860" s="113"/>
    </row>
    <row r="861" spans="1:10">
      <c r="J861" s="113"/>
    </row>
    <row r="862" spans="1:10">
      <c r="F862" s="64" t="s">
        <v>1077</v>
      </c>
      <c r="G862" s="66">
        <v>200</v>
      </c>
      <c r="H862" s="66">
        <v>13</v>
      </c>
      <c r="I862" s="66">
        <f>+G862*H862</f>
        <v>2600</v>
      </c>
      <c r="J862" s="113">
        <v>13</v>
      </c>
    </row>
    <row r="863" spans="1:10">
      <c r="J863" s="113"/>
    </row>
    <row r="864" spans="1:10" ht="119.25" customHeight="1">
      <c r="A864" s="292" t="s">
        <v>1846</v>
      </c>
      <c r="B864" s="292"/>
      <c r="C864" s="292"/>
      <c r="D864" s="292"/>
      <c r="E864" s="292"/>
      <c r="F864" s="292"/>
      <c r="J864" s="113"/>
    </row>
    <row r="865" spans="1:10">
      <c r="F865" s="64" t="s">
        <v>292</v>
      </c>
      <c r="G865" s="66">
        <v>12</v>
      </c>
      <c r="H865" s="66">
        <v>30</v>
      </c>
      <c r="I865" s="66">
        <f>+G865*H865</f>
        <v>360</v>
      </c>
      <c r="J865" s="113">
        <v>30</v>
      </c>
    </row>
    <row r="866" spans="1:10" ht="14.4" thickBot="1">
      <c r="J866" s="113"/>
    </row>
    <row r="867" spans="1:10">
      <c r="C867" s="77" t="s">
        <v>545</v>
      </c>
      <c r="D867" s="77"/>
      <c r="E867" s="77"/>
      <c r="F867" s="77"/>
      <c r="G867" s="78"/>
      <c r="H867" s="78"/>
      <c r="I867" s="78">
        <f>SUM(I781:I866)</f>
        <v>50893</v>
      </c>
      <c r="J867" s="114"/>
    </row>
    <row r="868" spans="1:10">
      <c r="J868" s="113"/>
    </row>
    <row r="869" spans="1:10">
      <c r="J869" s="113"/>
    </row>
    <row r="870" spans="1:10">
      <c r="J870" s="113"/>
    </row>
    <row r="871" spans="1:10">
      <c r="J871" s="113"/>
    </row>
    <row r="872" spans="1:10">
      <c r="A872" s="65" t="s">
        <v>26</v>
      </c>
      <c r="J872" s="113"/>
    </row>
    <row r="873" spans="1:10">
      <c r="J873" s="113"/>
    </row>
    <row r="874" spans="1:10">
      <c r="A874" s="65" t="s">
        <v>1847</v>
      </c>
      <c r="J874" s="113"/>
    </row>
    <row r="875" spans="1:10">
      <c r="J875" s="113"/>
    </row>
    <row r="876" spans="1:10">
      <c r="J876" s="113"/>
    </row>
    <row r="877" spans="1:10">
      <c r="A877" s="64" t="s">
        <v>1848</v>
      </c>
      <c r="J877" s="113"/>
    </row>
    <row r="878" spans="1:10">
      <c r="A878" s="64" t="s">
        <v>1849</v>
      </c>
      <c r="C878" s="67"/>
      <c r="F878" s="64" t="s">
        <v>1077</v>
      </c>
      <c r="G878" s="66">
        <v>84</v>
      </c>
      <c r="H878" s="66">
        <v>24</v>
      </c>
      <c r="I878" s="66">
        <f>+G878*H878</f>
        <v>2016</v>
      </c>
      <c r="J878" s="113">
        <v>24</v>
      </c>
    </row>
    <row r="879" spans="1:10">
      <c r="A879" s="64" t="s">
        <v>1850</v>
      </c>
      <c r="C879" s="67"/>
      <c r="F879" s="64" t="s">
        <v>1077</v>
      </c>
      <c r="G879" s="66">
        <v>50</v>
      </c>
      <c r="H879" s="66">
        <v>25</v>
      </c>
      <c r="I879" s="66">
        <f>+G879*H879</f>
        <v>1250</v>
      </c>
      <c r="J879" s="113">
        <v>25</v>
      </c>
    </row>
    <row r="880" spans="1:10">
      <c r="A880" s="64" t="s">
        <v>1851</v>
      </c>
      <c r="C880" s="67"/>
      <c r="F880" s="64" t="s">
        <v>1077</v>
      </c>
      <c r="G880" s="66">
        <v>18</v>
      </c>
      <c r="H880" s="66">
        <v>18</v>
      </c>
      <c r="I880" s="66">
        <f>+G880*H880</f>
        <v>324</v>
      </c>
      <c r="J880" s="113">
        <v>18</v>
      </c>
    </row>
    <row r="881" spans="1:10">
      <c r="J881" s="113"/>
    </row>
    <row r="882" spans="1:10">
      <c r="A882" s="64" t="s">
        <v>1852</v>
      </c>
      <c r="J882" s="113"/>
    </row>
    <row r="883" spans="1:10">
      <c r="A883" s="64" t="s">
        <v>3</v>
      </c>
      <c r="C883" s="67"/>
      <c r="F883" s="64" t="s">
        <v>1218</v>
      </c>
      <c r="G883" s="66">
        <v>15</v>
      </c>
      <c r="H883" s="66">
        <v>10</v>
      </c>
      <c r="I883" s="66">
        <f>+G883*H883</f>
        <v>150</v>
      </c>
      <c r="J883" s="113">
        <v>10</v>
      </c>
    </row>
    <row r="884" spans="1:10">
      <c r="A884" s="64" t="s">
        <v>4</v>
      </c>
      <c r="C884" s="67"/>
      <c r="F884" s="64" t="s">
        <v>1218</v>
      </c>
      <c r="G884" s="66">
        <v>8</v>
      </c>
      <c r="H884" s="66">
        <v>11</v>
      </c>
      <c r="I884" s="66">
        <f>+G884*H884</f>
        <v>88</v>
      </c>
      <c r="J884" s="113">
        <v>11</v>
      </c>
    </row>
    <row r="885" spans="1:10">
      <c r="J885" s="113"/>
    </row>
    <row r="886" spans="1:10" ht="30" customHeight="1">
      <c r="A886" s="292" t="s">
        <v>5</v>
      </c>
      <c r="B886" s="292"/>
      <c r="C886" s="292"/>
      <c r="D886" s="292"/>
      <c r="E886" s="292"/>
      <c r="F886" s="292"/>
      <c r="J886" s="113"/>
    </row>
    <row r="887" spans="1:10">
      <c r="J887" s="113"/>
    </row>
    <row r="888" spans="1:10">
      <c r="F888" s="64" t="s">
        <v>50</v>
      </c>
      <c r="G888" s="66">
        <v>1</v>
      </c>
      <c r="H888" s="66">
        <v>500</v>
      </c>
      <c r="I888" s="66">
        <f>+G888*H888</f>
        <v>500</v>
      </c>
      <c r="J888" s="113">
        <v>500</v>
      </c>
    </row>
    <row r="889" spans="1:10">
      <c r="J889" s="113"/>
    </row>
    <row r="890" spans="1:10" ht="105" customHeight="1">
      <c r="A890" s="292" t="s">
        <v>466</v>
      </c>
      <c r="B890" s="292"/>
      <c r="C890" s="292"/>
      <c r="D890" s="292"/>
      <c r="E890" s="292"/>
      <c r="F890" s="292"/>
      <c r="J890" s="113"/>
    </row>
    <row r="891" spans="1:10">
      <c r="F891" s="64" t="s">
        <v>1077</v>
      </c>
      <c r="G891" s="66">
        <v>34</v>
      </c>
      <c r="H891" s="66">
        <v>21</v>
      </c>
      <c r="I891" s="66">
        <f>+G891*H891</f>
        <v>714</v>
      </c>
      <c r="J891" s="113">
        <v>21</v>
      </c>
    </row>
    <row r="892" spans="1:10">
      <c r="J892" s="113"/>
    </row>
    <row r="893" spans="1:10" ht="59.25" customHeight="1">
      <c r="A893" s="292" t="s">
        <v>467</v>
      </c>
      <c r="B893" s="292"/>
      <c r="C893" s="292"/>
      <c r="D893" s="292"/>
      <c r="E893" s="292"/>
      <c r="F893" s="292"/>
      <c r="J893" s="113"/>
    </row>
    <row r="894" spans="1:10">
      <c r="J894" s="113"/>
    </row>
    <row r="895" spans="1:10" ht="14.4" thickBot="1">
      <c r="F895" s="64" t="s">
        <v>1077</v>
      </c>
      <c r="G895" s="66">
        <v>50</v>
      </c>
      <c r="H895" s="66">
        <v>8</v>
      </c>
      <c r="I895" s="66">
        <f>+G895*H895</f>
        <v>400</v>
      </c>
      <c r="J895" s="113">
        <v>8</v>
      </c>
    </row>
    <row r="896" spans="1:10">
      <c r="C896" s="77" t="s">
        <v>545</v>
      </c>
      <c r="D896" s="77"/>
      <c r="E896" s="77"/>
      <c r="F896" s="77"/>
      <c r="G896" s="78"/>
      <c r="H896" s="78"/>
      <c r="I896" s="78">
        <f>SUM(I877:I895)</f>
        <v>5442</v>
      </c>
      <c r="J896" s="114"/>
    </row>
    <row r="897" spans="1:10">
      <c r="J897" s="113"/>
    </row>
    <row r="898" spans="1:10">
      <c r="J898" s="113"/>
    </row>
    <row r="899" spans="1:10">
      <c r="A899" s="65" t="s">
        <v>28</v>
      </c>
      <c r="J899" s="113"/>
    </row>
    <row r="900" spans="1:10">
      <c r="J900" s="113"/>
    </row>
    <row r="901" spans="1:10" ht="46.5" customHeight="1">
      <c r="A901" s="292" t="s">
        <v>468</v>
      </c>
      <c r="B901" s="292"/>
      <c r="C901" s="292"/>
      <c r="D901" s="292"/>
      <c r="E901" s="292"/>
      <c r="F901" s="292"/>
      <c r="J901" s="113"/>
    </row>
    <row r="902" spans="1:10">
      <c r="B902" s="64" t="s">
        <v>1075</v>
      </c>
      <c r="J902" s="113"/>
    </row>
    <row r="903" spans="1:10">
      <c r="F903" s="64" t="s">
        <v>1077</v>
      </c>
      <c r="G903" s="66">
        <v>3100</v>
      </c>
      <c r="H903" s="66">
        <v>16</v>
      </c>
      <c r="I903" s="66">
        <f>+G903*H903</f>
        <v>49600</v>
      </c>
      <c r="J903" s="113">
        <v>16</v>
      </c>
    </row>
    <row r="904" spans="1:10">
      <c r="J904" s="113"/>
    </row>
    <row r="905" spans="1:10" ht="90" customHeight="1">
      <c r="A905" s="292" t="s">
        <v>815</v>
      </c>
      <c r="B905" s="292"/>
      <c r="C905" s="292"/>
      <c r="D905" s="292"/>
      <c r="E905" s="292"/>
      <c r="F905" s="292"/>
      <c r="J905" s="113"/>
    </row>
    <row r="906" spans="1:10">
      <c r="J906" s="113"/>
    </row>
    <row r="907" spans="1:10">
      <c r="F907" s="64" t="s">
        <v>292</v>
      </c>
      <c r="G907" s="66">
        <v>72</v>
      </c>
      <c r="H907" s="66">
        <v>195</v>
      </c>
      <c r="I907" s="66">
        <f>+G907*H907</f>
        <v>14040</v>
      </c>
      <c r="J907" s="113">
        <v>195</v>
      </c>
    </row>
    <row r="908" spans="1:10">
      <c r="J908" s="113"/>
    </row>
    <row r="909" spans="1:10" ht="34.5" customHeight="1">
      <c r="A909" s="292" t="s">
        <v>816</v>
      </c>
      <c r="B909" s="292"/>
      <c r="C909" s="292"/>
      <c r="D909" s="292"/>
      <c r="E909" s="292"/>
      <c r="F909" s="292"/>
      <c r="J909" s="113"/>
    </row>
    <row r="910" spans="1:10">
      <c r="J910" s="113"/>
    </row>
    <row r="911" spans="1:10">
      <c r="F911" s="64" t="s">
        <v>292</v>
      </c>
      <c r="G911" s="66">
        <v>14</v>
      </c>
      <c r="H911" s="66">
        <v>195</v>
      </c>
      <c r="I911" s="66">
        <f>+G911*H911</f>
        <v>2730</v>
      </c>
      <c r="J911" s="113">
        <v>195</v>
      </c>
    </row>
    <row r="912" spans="1:10">
      <c r="J912" s="113"/>
    </row>
    <row r="913" spans="1:10" ht="30" customHeight="1">
      <c r="A913" s="292" t="s">
        <v>817</v>
      </c>
      <c r="B913" s="292"/>
      <c r="C913" s="292"/>
      <c r="D913" s="292"/>
      <c r="E913" s="292"/>
      <c r="F913" s="292"/>
      <c r="J913" s="113"/>
    </row>
    <row r="914" spans="1:10">
      <c r="A914" s="64" t="s">
        <v>881</v>
      </c>
      <c r="J914" s="113"/>
    </row>
    <row r="915" spans="1:10">
      <c r="A915" s="64" t="s">
        <v>882</v>
      </c>
      <c r="J915" s="113"/>
    </row>
    <row r="916" spans="1:10">
      <c r="A916" s="64" t="s">
        <v>883</v>
      </c>
      <c r="J916" s="113"/>
    </row>
    <row r="917" spans="1:10">
      <c r="A917" s="64" t="s">
        <v>884</v>
      </c>
      <c r="J917" s="113"/>
    </row>
    <row r="918" spans="1:10">
      <c r="J918" s="113"/>
    </row>
    <row r="919" spans="1:10">
      <c r="F919" s="64" t="s">
        <v>50</v>
      </c>
      <c r="G919" s="66">
        <v>1</v>
      </c>
      <c r="H919" s="66">
        <v>310</v>
      </c>
      <c r="I919" s="66">
        <f>+G919*H919</f>
        <v>310</v>
      </c>
      <c r="J919" s="113">
        <v>310</v>
      </c>
    </row>
    <row r="920" spans="1:10">
      <c r="J920" s="113"/>
    </row>
    <row r="921" spans="1:10" ht="81" customHeight="1">
      <c r="A921" s="292" t="s">
        <v>885</v>
      </c>
      <c r="B921" s="292"/>
      <c r="C921" s="292"/>
      <c r="D921" s="292"/>
      <c r="E921" s="292"/>
      <c r="F921" s="292"/>
      <c r="J921" s="113"/>
    </row>
    <row r="922" spans="1:10">
      <c r="A922" s="64" t="s">
        <v>1816</v>
      </c>
      <c r="F922" s="64" t="s">
        <v>886</v>
      </c>
      <c r="G922" s="66">
        <v>870</v>
      </c>
      <c r="H922" s="66">
        <v>10</v>
      </c>
      <c r="I922" s="66">
        <f>+G922*H922</f>
        <v>8700</v>
      </c>
      <c r="J922" s="113">
        <v>10</v>
      </c>
    </row>
    <row r="923" spans="1:10">
      <c r="A923" s="64" t="s">
        <v>887</v>
      </c>
      <c r="F923" s="64" t="s">
        <v>886</v>
      </c>
      <c r="G923" s="66">
        <v>320</v>
      </c>
      <c r="H923" s="66">
        <v>12</v>
      </c>
      <c r="I923" s="66">
        <f>+G923*H923</f>
        <v>3840</v>
      </c>
      <c r="J923" s="113">
        <v>12</v>
      </c>
    </row>
    <row r="924" spans="1:10">
      <c r="J924" s="113"/>
    </row>
    <row r="925" spans="1:10" ht="46.5" customHeight="1">
      <c r="A925" s="292" t="s">
        <v>888</v>
      </c>
      <c r="B925" s="292"/>
      <c r="C925" s="292"/>
      <c r="D925" s="292"/>
      <c r="E925" s="292"/>
      <c r="F925" s="292"/>
      <c r="J925" s="113"/>
    </row>
    <row r="926" spans="1:10">
      <c r="J926" s="113"/>
    </row>
    <row r="927" spans="1:10">
      <c r="F927" s="64" t="s">
        <v>292</v>
      </c>
      <c r="G927" s="66">
        <v>20</v>
      </c>
      <c r="H927" s="66">
        <v>630</v>
      </c>
      <c r="I927" s="66">
        <f>+G927*H927</f>
        <v>12600</v>
      </c>
      <c r="J927" s="113">
        <v>630</v>
      </c>
    </row>
    <row r="928" spans="1:10">
      <c r="J928" s="113"/>
    </row>
    <row r="929" spans="1:10">
      <c r="A929" s="64" t="s">
        <v>889</v>
      </c>
      <c r="J929" s="113"/>
    </row>
    <row r="930" spans="1:10">
      <c r="B930" s="64" t="s">
        <v>887</v>
      </c>
      <c r="F930" s="64" t="s">
        <v>1077</v>
      </c>
      <c r="G930" s="66">
        <v>15</v>
      </c>
      <c r="H930" s="66">
        <v>7</v>
      </c>
      <c r="I930" s="66">
        <f>+G930*H930</f>
        <v>105</v>
      </c>
      <c r="J930" s="113">
        <v>7</v>
      </c>
    </row>
    <row r="931" spans="1:10">
      <c r="B931" s="64" t="s">
        <v>890</v>
      </c>
      <c r="F931" s="64" t="s">
        <v>1077</v>
      </c>
      <c r="G931" s="66">
        <v>18</v>
      </c>
      <c r="H931" s="66">
        <v>8</v>
      </c>
      <c r="I931" s="66">
        <f>+G931*H931</f>
        <v>144</v>
      </c>
      <c r="J931" s="113">
        <v>8</v>
      </c>
    </row>
    <row r="932" spans="1:10">
      <c r="J932" s="113"/>
    </row>
    <row r="933" spans="1:10" ht="32.25" customHeight="1">
      <c r="A933" s="292" t="s">
        <v>891</v>
      </c>
      <c r="B933" s="296"/>
      <c r="C933" s="296"/>
      <c r="D933" s="296"/>
      <c r="E933" s="296"/>
      <c r="F933" s="296"/>
      <c r="G933" s="296"/>
      <c r="J933" s="113"/>
    </row>
    <row r="934" spans="1:10">
      <c r="A934" s="80" t="s">
        <v>892</v>
      </c>
      <c r="F934" s="64" t="s">
        <v>1077</v>
      </c>
      <c r="G934" s="66">
        <v>150</v>
      </c>
      <c r="H934" s="66">
        <v>15</v>
      </c>
      <c r="I934" s="66">
        <f>+G934*H934</f>
        <v>2250</v>
      </c>
      <c r="J934" s="113">
        <v>15</v>
      </c>
    </row>
    <row r="935" spans="1:10">
      <c r="A935" s="64" t="s">
        <v>893</v>
      </c>
      <c r="C935" s="64" t="s">
        <v>894</v>
      </c>
      <c r="F935" s="64" t="s">
        <v>1077</v>
      </c>
      <c r="G935" s="66">
        <v>30</v>
      </c>
      <c r="H935" s="66">
        <v>17</v>
      </c>
      <c r="I935" s="66">
        <f>+G935*H935</f>
        <v>510</v>
      </c>
      <c r="J935" s="113">
        <v>17</v>
      </c>
    </row>
    <row r="936" spans="1:10">
      <c r="A936" s="64" t="s">
        <v>895</v>
      </c>
      <c r="F936" s="64" t="s">
        <v>1077</v>
      </c>
      <c r="G936" s="66">
        <v>30</v>
      </c>
      <c r="H936" s="66">
        <v>10</v>
      </c>
      <c r="I936" s="66">
        <f>+G936*H936</f>
        <v>300</v>
      </c>
      <c r="J936" s="113">
        <v>10</v>
      </c>
    </row>
    <row r="937" spans="1:10">
      <c r="A937" s="64" t="s">
        <v>896</v>
      </c>
      <c r="F937" s="64" t="s">
        <v>1077</v>
      </c>
      <c r="G937" s="66">
        <v>40</v>
      </c>
      <c r="H937" s="66">
        <v>7</v>
      </c>
      <c r="I937" s="66">
        <f>+G937*H937</f>
        <v>280</v>
      </c>
      <c r="J937" s="113">
        <v>7</v>
      </c>
    </row>
    <row r="938" spans="1:10">
      <c r="A938" s="64" t="s">
        <v>897</v>
      </c>
      <c r="F938" s="64" t="s">
        <v>1077</v>
      </c>
      <c r="G938" s="66">
        <v>13</v>
      </c>
      <c r="H938" s="66">
        <v>6</v>
      </c>
      <c r="I938" s="66">
        <f>+G938*H938</f>
        <v>78</v>
      </c>
      <c r="J938" s="113">
        <v>6</v>
      </c>
    </row>
    <row r="939" spans="1:10">
      <c r="J939" s="113"/>
    </row>
    <row r="940" spans="1:10" ht="33" customHeight="1">
      <c r="A940" s="292" t="s">
        <v>898</v>
      </c>
      <c r="B940" s="292"/>
      <c r="C940" s="292"/>
      <c r="D940" s="292"/>
      <c r="E940" s="292"/>
      <c r="F940" s="292"/>
      <c r="J940" s="113"/>
    </row>
    <row r="941" spans="1:10">
      <c r="B941" s="64" t="s">
        <v>899</v>
      </c>
      <c r="C941" s="64" t="s">
        <v>900</v>
      </c>
      <c r="F941" s="64" t="s">
        <v>1218</v>
      </c>
      <c r="G941" s="66">
        <v>13</v>
      </c>
      <c r="H941" s="66">
        <v>45</v>
      </c>
      <c r="I941" s="66">
        <f>+G941*H941</f>
        <v>585</v>
      </c>
      <c r="J941" s="113">
        <v>45</v>
      </c>
    </row>
    <row r="942" spans="1:10">
      <c r="B942" s="64" t="s">
        <v>901</v>
      </c>
      <c r="C942" s="64" t="s">
        <v>902</v>
      </c>
      <c r="F942" s="64" t="s">
        <v>1077</v>
      </c>
      <c r="G942" s="66">
        <v>8</v>
      </c>
      <c r="H942" s="66">
        <v>70</v>
      </c>
      <c r="I942" s="66">
        <f>+G942*H942</f>
        <v>560</v>
      </c>
      <c r="J942" s="113">
        <v>70</v>
      </c>
    </row>
    <row r="943" spans="1:10">
      <c r="B943" s="64" t="s">
        <v>1523</v>
      </c>
      <c r="F943" s="64" t="s">
        <v>1077</v>
      </c>
      <c r="G943" s="66">
        <v>6</v>
      </c>
      <c r="H943" s="66">
        <v>75</v>
      </c>
      <c r="I943" s="66">
        <f>+G943*H943</f>
        <v>450</v>
      </c>
      <c r="J943" s="113">
        <v>75</v>
      </c>
    </row>
    <row r="944" spans="1:10">
      <c r="J944" s="113"/>
    </row>
    <row r="945" spans="1:10" ht="63.75" customHeight="1">
      <c r="A945" s="292" t="s">
        <v>1222</v>
      </c>
      <c r="B945" s="292"/>
      <c r="C945" s="292"/>
      <c r="D945" s="292"/>
      <c r="E945" s="292"/>
      <c r="F945" s="292"/>
      <c r="J945" s="113"/>
    </row>
    <row r="946" spans="1:10">
      <c r="A946" s="64" t="s">
        <v>1223</v>
      </c>
      <c r="J946" s="113"/>
    </row>
    <row r="947" spans="1:10">
      <c r="A947" s="64" t="s">
        <v>1224</v>
      </c>
      <c r="J947" s="113"/>
    </row>
    <row r="948" spans="1:10">
      <c r="A948" s="64" t="s">
        <v>1225</v>
      </c>
      <c r="J948" s="113"/>
    </row>
    <row r="949" spans="1:10">
      <c r="A949" s="64" t="s">
        <v>1226</v>
      </c>
      <c r="J949" s="113"/>
    </row>
    <row r="950" spans="1:10">
      <c r="A950" s="64" t="s">
        <v>1227</v>
      </c>
      <c r="J950" s="113"/>
    </row>
    <row r="951" spans="1:10">
      <c r="A951" s="64" t="s">
        <v>1228</v>
      </c>
      <c r="J951" s="113"/>
    </row>
    <row r="952" spans="1:10">
      <c r="A952" s="64" t="s">
        <v>1229</v>
      </c>
      <c r="J952" s="113"/>
    </row>
    <row r="953" spans="1:10">
      <c r="A953" s="64" t="s">
        <v>1230</v>
      </c>
      <c r="J953" s="113"/>
    </row>
    <row r="954" spans="1:10">
      <c r="A954" s="80" t="s">
        <v>1371</v>
      </c>
      <c r="J954" s="113"/>
    </row>
    <row r="955" spans="1:10">
      <c r="A955" s="80" t="s">
        <v>1372</v>
      </c>
      <c r="J955" s="113"/>
    </row>
    <row r="956" spans="1:10">
      <c r="A956" s="64" t="s">
        <v>1373</v>
      </c>
      <c r="J956" s="113"/>
    </row>
    <row r="957" spans="1:10">
      <c r="A957" s="64" t="s">
        <v>1374</v>
      </c>
      <c r="J957" s="113"/>
    </row>
    <row r="958" spans="1:10">
      <c r="A958" s="64" t="s">
        <v>1375</v>
      </c>
      <c r="J958" s="113"/>
    </row>
    <row r="959" spans="1:10">
      <c r="A959" s="64" t="s">
        <v>1376</v>
      </c>
      <c r="J959" s="113"/>
    </row>
    <row r="960" spans="1:10">
      <c r="A960" s="64" t="s">
        <v>1377</v>
      </c>
      <c r="J960" s="113"/>
    </row>
    <row r="961" spans="1:10">
      <c r="A961" s="64" t="s">
        <v>1378</v>
      </c>
      <c r="J961" s="113"/>
    </row>
    <row r="962" spans="1:10">
      <c r="A962" s="64" t="s">
        <v>1379</v>
      </c>
      <c r="J962" s="113"/>
    </row>
    <row r="963" spans="1:10">
      <c r="J963" s="113"/>
    </row>
    <row r="964" spans="1:10">
      <c r="F964" s="64" t="s">
        <v>50</v>
      </c>
      <c r="G964" s="66">
        <v>1</v>
      </c>
      <c r="H964" s="66">
        <v>39700</v>
      </c>
      <c r="I964" s="66">
        <f>+G964*H964</f>
        <v>39700</v>
      </c>
      <c r="J964" s="113">
        <v>39700</v>
      </c>
    </row>
    <row r="965" spans="1:10">
      <c r="J965" s="113"/>
    </row>
    <row r="966" spans="1:10" ht="59.25" customHeight="1">
      <c r="A966" s="292" t="s">
        <v>1380</v>
      </c>
      <c r="B966" s="292"/>
      <c r="C966" s="292"/>
      <c r="D966" s="292"/>
      <c r="E966" s="292"/>
      <c r="F966" s="292"/>
      <c r="J966" s="113"/>
    </row>
    <row r="967" spans="1:10">
      <c r="J967" s="113"/>
    </row>
    <row r="968" spans="1:10">
      <c r="A968" s="64" t="s">
        <v>1223</v>
      </c>
      <c r="J968" s="113"/>
    </row>
    <row r="969" spans="1:10">
      <c r="A969" s="64" t="s">
        <v>1381</v>
      </c>
      <c r="J969" s="113"/>
    </row>
    <row r="970" spans="1:10">
      <c r="A970" s="64" t="s">
        <v>1226</v>
      </c>
      <c r="J970" s="113"/>
    </row>
    <row r="971" spans="1:10">
      <c r="A971" s="64" t="s">
        <v>1227</v>
      </c>
      <c r="J971" s="113"/>
    </row>
    <row r="972" spans="1:10">
      <c r="A972" s="64" t="s">
        <v>1228</v>
      </c>
      <c r="J972" s="113"/>
    </row>
    <row r="973" spans="1:10">
      <c r="A973" s="64" t="s">
        <v>1229</v>
      </c>
      <c r="J973" s="113"/>
    </row>
    <row r="974" spans="1:10">
      <c r="A974" s="64" t="s">
        <v>1230</v>
      </c>
      <c r="J974" s="113"/>
    </row>
    <row r="975" spans="1:10">
      <c r="A975" s="80" t="s">
        <v>1371</v>
      </c>
      <c r="J975" s="113"/>
    </row>
    <row r="976" spans="1:10">
      <c r="A976" s="80" t="s">
        <v>1372</v>
      </c>
      <c r="J976" s="113"/>
    </row>
    <row r="977" spans="1:10">
      <c r="A977" s="64" t="s">
        <v>1373</v>
      </c>
      <c r="J977" s="113"/>
    </row>
    <row r="978" spans="1:10">
      <c r="A978" s="64" t="s">
        <v>1374</v>
      </c>
      <c r="J978" s="113"/>
    </row>
    <row r="979" spans="1:10">
      <c r="J979" s="113"/>
    </row>
    <row r="980" spans="1:10" ht="33" customHeight="1">
      <c r="A980" s="292" t="s">
        <v>1379</v>
      </c>
      <c r="B980" s="292"/>
      <c r="C980" s="292"/>
      <c r="D980" s="292"/>
      <c r="E980" s="292"/>
      <c r="F980" s="292"/>
      <c r="J980" s="113"/>
    </row>
    <row r="981" spans="1:10">
      <c r="J981" s="113"/>
    </row>
    <row r="982" spans="1:10">
      <c r="F982" s="64" t="s">
        <v>50</v>
      </c>
      <c r="G982" s="66">
        <v>1</v>
      </c>
      <c r="H982" s="66">
        <v>19220</v>
      </c>
      <c r="I982" s="66">
        <f>+G982*H982</f>
        <v>19220</v>
      </c>
      <c r="J982" s="113">
        <v>19220</v>
      </c>
    </row>
    <row r="983" spans="1:10">
      <c r="J983" s="113"/>
    </row>
    <row r="984" spans="1:10">
      <c r="A984" s="64" t="s">
        <v>1382</v>
      </c>
      <c r="J984" s="113"/>
    </row>
    <row r="985" spans="1:10">
      <c r="J985" s="113"/>
    </row>
    <row r="986" spans="1:10">
      <c r="F986" s="64" t="s">
        <v>292</v>
      </c>
      <c r="G986" s="66">
        <v>1</v>
      </c>
      <c r="H986" s="66">
        <v>150</v>
      </c>
      <c r="I986" s="66">
        <f>+G986*H986</f>
        <v>150</v>
      </c>
      <c r="J986" s="113">
        <v>150</v>
      </c>
    </row>
    <row r="987" spans="1:10">
      <c r="J987" s="113"/>
    </row>
    <row r="988" spans="1:10" ht="36.75" customHeight="1">
      <c r="A988" s="292" t="s">
        <v>1383</v>
      </c>
      <c r="B988" s="292"/>
      <c r="C988" s="292"/>
      <c r="D988" s="292"/>
      <c r="E988" s="292"/>
      <c r="F988" s="292"/>
      <c r="J988" s="113"/>
    </row>
    <row r="989" spans="1:10">
      <c r="J989" s="113"/>
    </row>
    <row r="990" spans="1:10">
      <c r="F990" s="64" t="s">
        <v>292</v>
      </c>
      <c r="G990" s="66">
        <v>4</v>
      </c>
      <c r="H990" s="66">
        <v>65</v>
      </c>
      <c r="I990" s="66">
        <f>+G990*H990</f>
        <v>260</v>
      </c>
      <c r="J990" s="113">
        <v>65</v>
      </c>
    </row>
    <row r="991" spans="1:10">
      <c r="J991" s="113"/>
    </row>
    <row r="992" spans="1:10" ht="75" customHeight="1">
      <c r="A992" s="292" t="s">
        <v>61</v>
      </c>
      <c r="B992" s="292"/>
      <c r="C992" s="292"/>
      <c r="D992" s="292"/>
      <c r="E992" s="292"/>
      <c r="F992" s="292"/>
      <c r="J992" s="113"/>
    </row>
    <row r="993" spans="1:10">
      <c r="A993" s="64" t="s">
        <v>62</v>
      </c>
      <c r="C993" s="64" t="s">
        <v>63</v>
      </c>
      <c r="H993" s="66">
        <v>9</v>
      </c>
      <c r="J993" s="113">
        <v>9</v>
      </c>
    </row>
    <row r="994" spans="1:10">
      <c r="A994" s="80" t="s">
        <v>64</v>
      </c>
      <c r="F994" s="64" t="s">
        <v>1077</v>
      </c>
      <c r="G994" s="66">
        <v>23</v>
      </c>
      <c r="H994" s="66">
        <v>6</v>
      </c>
      <c r="I994" s="66">
        <f>+G994*H994</f>
        <v>138</v>
      </c>
      <c r="J994" s="113">
        <v>6</v>
      </c>
    </row>
    <row r="995" spans="1:10" ht="14.4" thickBot="1">
      <c r="J995" s="113"/>
    </row>
    <row r="996" spans="1:10">
      <c r="C996" s="77" t="s">
        <v>545</v>
      </c>
      <c r="D996" s="77"/>
      <c r="E996" s="77"/>
      <c r="F996" s="77"/>
      <c r="G996" s="78"/>
      <c r="H996" s="78"/>
      <c r="I996" s="78">
        <f>SUM(I901:I995)</f>
        <v>156550</v>
      </c>
      <c r="J996" s="114"/>
    </row>
    <row r="997" spans="1:10">
      <c r="J997" s="113"/>
    </row>
    <row r="998" spans="1:10">
      <c r="J998" s="113"/>
    </row>
    <row r="999" spans="1:10">
      <c r="A999" s="65" t="s">
        <v>764</v>
      </c>
      <c r="J999" s="113"/>
    </row>
    <row r="1000" spans="1:10">
      <c r="J1000" s="113"/>
    </row>
    <row r="1001" spans="1:10">
      <c r="J1001" s="113"/>
    </row>
    <row r="1002" spans="1:10" ht="64.5" customHeight="1">
      <c r="A1002" s="292" t="s">
        <v>765</v>
      </c>
      <c r="B1002" s="292"/>
      <c r="C1002" s="292"/>
      <c r="D1002" s="292"/>
      <c r="E1002" s="292"/>
      <c r="F1002" s="292"/>
      <c r="J1002" s="113"/>
    </row>
    <row r="1003" spans="1:10">
      <c r="B1003" s="64" t="s">
        <v>1075</v>
      </c>
      <c r="J1003" s="113"/>
    </row>
    <row r="1004" spans="1:10">
      <c r="A1004" s="64" t="s">
        <v>766</v>
      </c>
      <c r="C1004" s="67"/>
      <c r="F1004" s="64" t="s">
        <v>1077</v>
      </c>
      <c r="G1004" s="66">
        <v>180</v>
      </c>
      <c r="H1004" s="66">
        <v>13</v>
      </c>
      <c r="I1004" s="66">
        <f>+G1004*H1004</f>
        <v>2340</v>
      </c>
      <c r="J1004" s="113">
        <v>13</v>
      </c>
    </row>
    <row r="1005" spans="1:10">
      <c r="A1005" s="64" t="s">
        <v>767</v>
      </c>
      <c r="F1005" s="64" t="s">
        <v>1077</v>
      </c>
      <c r="G1005" s="66">
        <v>63</v>
      </c>
      <c r="H1005" s="66">
        <v>6</v>
      </c>
      <c r="I1005" s="66">
        <f>+G1005*H1005</f>
        <v>378</v>
      </c>
      <c r="J1005" s="113">
        <v>6</v>
      </c>
    </row>
    <row r="1006" spans="1:10">
      <c r="A1006" s="64" t="s">
        <v>911</v>
      </c>
      <c r="F1006" s="64" t="s">
        <v>1077</v>
      </c>
      <c r="G1006" s="66">
        <v>32</v>
      </c>
      <c r="H1006" s="66">
        <v>7</v>
      </c>
      <c r="I1006" s="66">
        <f>+G1006*H1006</f>
        <v>224</v>
      </c>
      <c r="J1006" s="113">
        <v>7</v>
      </c>
    </row>
    <row r="1007" spans="1:10">
      <c r="J1007" s="113"/>
    </row>
    <row r="1008" spans="1:10" ht="36.75" customHeight="1">
      <c r="A1008" s="292" t="s">
        <v>912</v>
      </c>
      <c r="B1008" s="292"/>
      <c r="C1008" s="292"/>
      <c r="D1008" s="292"/>
      <c r="E1008" s="292"/>
      <c r="F1008" s="292"/>
      <c r="J1008" s="113"/>
    </row>
    <row r="1009" spans="1:10">
      <c r="J1009" s="113"/>
    </row>
    <row r="1010" spans="1:10">
      <c r="F1010" s="64" t="s">
        <v>292</v>
      </c>
      <c r="G1010" s="66">
        <v>7</v>
      </c>
      <c r="H1010" s="66">
        <v>65</v>
      </c>
      <c r="I1010" s="66">
        <f>+G1010*H1010</f>
        <v>455</v>
      </c>
      <c r="J1010" s="113">
        <v>65</v>
      </c>
    </row>
    <row r="1011" spans="1:10">
      <c r="J1011" s="113"/>
    </row>
    <row r="1012" spans="1:10">
      <c r="A1012" s="64" t="s">
        <v>913</v>
      </c>
      <c r="J1012" s="113"/>
    </row>
    <row r="1013" spans="1:10">
      <c r="A1013" s="64" t="s">
        <v>914</v>
      </c>
      <c r="J1013" s="113"/>
    </row>
    <row r="1014" spans="1:10">
      <c r="A1014" s="64" t="s">
        <v>915</v>
      </c>
      <c r="J1014" s="113"/>
    </row>
    <row r="1015" spans="1:10">
      <c r="A1015" s="64" t="s">
        <v>916</v>
      </c>
      <c r="J1015" s="113"/>
    </row>
    <row r="1016" spans="1:10">
      <c r="A1016" s="64" t="s">
        <v>917</v>
      </c>
      <c r="J1016" s="113"/>
    </row>
    <row r="1017" spans="1:10">
      <c r="A1017" s="64" t="s">
        <v>1505</v>
      </c>
      <c r="J1017" s="113"/>
    </row>
    <row r="1018" spans="1:10">
      <c r="A1018" s="64" t="s">
        <v>747</v>
      </c>
      <c r="J1018" s="113"/>
    </row>
    <row r="1019" spans="1:10">
      <c r="A1019" s="64" t="s">
        <v>748</v>
      </c>
      <c r="J1019" s="113"/>
    </row>
    <row r="1020" spans="1:10">
      <c r="A1020" s="64" t="s">
        <v>749</v>
      </c>
      <c r="J1020" s="113"/>
    </row>
    <row r="1021" spans="1:10">
      <c r="A1021" s="64" t="s">
        <v>750</v>
      </c>
      <c r="J1021" s="113"/>
    </row>
    <row r="1022" spans="1:10">
      <c r="J1022" s="113"/>
    </row>
    <row r="1023" spans="1:10">
      <c r="F1023" s="64" t="s">
        <v>292</v>
      </c>
      <c r="G1023" s="66">
        <v>1</v>
      </c>
      <c r="H1023" s="66">
        <v>7800</v>
      </c>
      <c r="I1023" s="66">
        <f>+G1023*H1023</f>
        <v>7800</v>
      </c>
      <c r="J1023" s="113">
        <v>7800</v>
      </c>
    </row>
    <row r="1024" spans="1:10">
      <c r="J1024" s="113"/>
    </row>
    <row r="1025" spans="1:10" ht="75" customHeight="1">
      <c r="A1025" s="292" t="s">
        <v>751</v>
      </c>
      <c r="B1025" s="292"/>
      <c r="C1025" s="292"/>
      <c r="D1025" s="292"/>
      <c r="E1025" s="292"/>
      <c r="F1025" s="292"/>
      <c r="J1025" s="113"/>
    </row>
    <row r="1026" spans="1:10">
      <c r="J1026" s="113"/>
    </row>
    <row r="1027" spans="1:10">
      <c r="F1027" s="64" t="s">
        <v>292</v>
      </c>
      <c r="G1027" s="66">
        <v>1</v>
      </c>
      <c r="H1027" s="66">
        <v>650</v>
      </c>
      <c r="I1027" s="66">
        <f>+G1027*H1027</f>
        <v>650</v>
      </c>
      <c r="J1027" s="113">
        <v>650</v>
      </c>
    </row>
    <row r="1028" spans="1:10">
      <c r="J1028" s="113"/>
    </row>
    <row r="1029" spans="1:10">
      <c r="A1029" s="64" t="s">
        <v>752</v>
      </c>
      <c r="J1029" s="113"/>
    </row>
    <row r="1030" spans="1:10">
      <c r="J1030" s="113"/>
    </row>
    <row r="1031" spans="1:10">
      <c r="F1031" s="64" t="s">
        <v>292</v>
      </c>
      <c r="G1031" s="66">
        <v>1</v>
      </c>
      <c r="H1031" s="66">
        <v>200</v>
      </c>
      <c r="I1031" s="66">
        <f>+G1031*H1031</f>
        <v>200</v>
      </c>
      <c r="J1031" s="113">
        <v>200</v>
      </c>
    </row>
    <row r="1032" spans="1:10">
      <c r="J1032" s="113"/>
    </row>
    <row r="1033" spans="1:10" ht="40.5" customHeight="1">
      <c r="A1033" s="292" t="s">
        <v>753</v>
      </c>
      <c r="B1033" s="292"/>
      <c r="C1033" s="292"/>
      <c r="D1033" s="292"/>
      <c r="E1033" s="292"/>
      <c r="F1033" s="292"/>
      <c r="J1033" s="113"/>
    </row>
    <row r="1034" spans="1:10">
      <c r="J1034" s="113"/>
    </row>
    <row r="1035" spans="1:10">
      <c r="F1035" s="64" t="s">
        <v>292</v>
      </c>
      <c r="G1035" s="66">
        <v>3</v>
      </c>
      <c r="H1035" s="66">
        <v>32</v>
      </c>
      <c r="I1035" s="66">
        <f>+G1035*H1035</f>
        <v>96</v>
      </c>
      <c r="J1035" s="113">
        <v>32</v>
      </c>
    </row>
    <row r="1036" spans="1:10">
      <c r="J1036" s="113"/>
    </row>
    <row r="1037" spans="1:10" ht="43.5" customHeight="1">
      <c r="A1037" s="292" t="s">
        <v>1806</v>
      </c>
      <c r="B1037" s="292"/>
      <c r="C1037" s="292"/>
      <c r="D1037" s="292"/>
      <c r="E1037" s="292"/>
      <c r="F1037" s="292"/>
      <c r="J1037" s="113"/>
    </row>
    <row r="1038" spans="1:10">
      <c r="A1038" s="64" t="s">
        <v>1807</v>
      </c>
      <c r="B1038" s="67"/>
      <c r="J1038" s="113"/>
    </row>
    <row r="1039" spans="1:10">
      <c r="J1039" s="113"/>
    </row>
    <row r="1040" spans="1:10">
      <c r="F1040" s="64" t="s">
        <v>292</v>
      </c>
      <c r="G1040" s="66">
        <v>3</v>
      </c>
      <c r="H1040" s="66">
        <v>140</v>
      </c>
      <c r="I1040" s="66">
        <f>+G1040*H1040</f>
        <v>420</v>
      </c>
      <c r="J1040" s="113">
        <v>140</v>
      </c>
    </row>
    <row r="1041" spans="1:10">
      <c r="J1041" s="113"/>
    </row>
    <row r="1042" spans="1:10" ht="46.5" customHeight="1">
      <c r="A1042" s="292" t="s">
        <v>1503</v>
      </c>
      <c r="B1042" s="292"/>
      <c r="C1042" s="292"/>
      <c r="D1042" s="292"/>
      <c r="E1042" s="292"/>
      <c r="F1042" s="292"/>
      <c r="J1042" s="113"/>
    </row>
    <row r="1043" spans="1:10">
      <c r="J1043" s="113"/>
    </row>
    <row r="1044" spans="1:10">
      <c r="F1044" s="64" t="s">
        <v>292</v>
      </c>
      <c r="G1044" s="66">
        <v>1</v>
      </c>
      <c r="H1044" s="66">
        <v>50</v>
      </c>
      <c r="I1044" s="66">
        <f>+G1044*H1044</f>
        <v>50</v>
      </c>
      <c r="J1044" s="113">
        <v>50</v>
      </c>
    </row>
    <row r="1045" spans="1:10" ht="14.4" thickBot="1">
      <c r="J1045" s="113"/>
    </row>
    <row r="1046" spans="1:10">
      <c r="C1046" s="77" t="s">
        <v>545</v>
      </c>
      <c r="D1046" s="77"/>
      <c r="E1046" s="77"/>
      <c r="F1046" s="77"/>
      <c r="G1046" s="78"/>
      <c r="H1046" s="78"/>
      <c r="I1046" s="78">
        <f>SUM(I1003:I1045)</f>
        <v>12613</v>
      </c>
      <c r="J1046" s="114"/>
    </row>
    <row r="1047" spans="1:10">
      <c r="J1047" s="113"/>
    </row>
    <row r="1048" spans="1:10">
      <c r="J1048" s="113"/>
    </row>
    <row r="1049" spans="1:10">
      <c r="J1049" s="113"/>
    </row>
    <row r="1050" spans="1:10">
      <c r="A1050" s="65" t="s">
        <v>30</v>
      </c>
      <c r="J1050" s="113"/>
    </row>
    <row r="1051" spans="1:10">
      <c r="J1051" s="113"/>
    </row>
    <row r="1052" spans="1:10">
      <c r="A1052" s="65" t="s">
        <v>31</v>
      </c>
      <c r="J1052" s="113"/>
    </row>
    <row r="1053" spans="1:10">
      <c r="J1053" s="113"/>
    </row>
    <row r="1054" spans="1:10">
      <c r="J1054" s="113"/>
    </row>
    <row r="1055" spans="1:10" ht="102.75" customHeight="1">
      <c r="A1055" s="292" t="s">
        <v>163</v>
      </c>
      <c r="B1055" s="292"/>
      <c r="C1055" s="292"/>
      <c r="D1055" s="292"/>
      <c r="E1055" s="292"/>
      <c r="F1055" s="292"/>
      <c r="J1055" s="113"/>
    </row>
    <row r="1056" spans="1:10">
      <c r="J1056" s="113"/>
    </row>
    <row r="1057" spans="1:10">
      <c r="F1057" s="64" t="s">
        <v>1077</v>
      </c>
      <c r="G1057" s="66">
        <v>52</v>
      </c>
      <c r="H1057" s="66">
        <v>45</v>
      </c>
      <c r="I1057" s="66">
        <f>+G1057*H1057</f>
        <v>2340</v>
      </c>
      <c r="J1057" s="113">
        <v>45</v>
      </c>
    </row>
    <row r="1058" spans="1:10">
      <c r="J1058" s="113"/>
    </row>
    <row r="1059" spans="1:10" ht="32.25" customHeight="1">
      <c r="A1059" s="292" t="s">
        <v>141</v>
      </c>
      <c r="B1059" s="292"/>
      <c r="C1059" s="292"/>
      <c r="D1059" s="292"/>
      <c r="E1059" s="292"/>
      <c r="F1059" s="292"/>
      <c r="J1059" s="113"/>
    </row>
    <row r="1060" spans="1:10">
      <c r="A1060" s="64" t="s">
        <v>806</v>
      </c>
      <c r="C1060" s="64" t="s">
        <v>807</v>
      </c>
      <c r="H1060" s="66">
        <v>37</v>
      </c>
      <c r="J1060" s="113">
        <v>37</v>
      </c>
    </row>
    <row r="1061" spans="1:10">
      <c r="A1061" s="64" t="s">
        <v>808</v>
      </c>
      <c r="J1061" s="113"/>
    </row>
    <row r="1062" spans="1:10">
      <c r="A1062" s="64" t="s">
        <v>809</v>
      </c>
      <c r="F1062" s="64" t="s">
        <v>1077</v>
      </c>
      <c r="G1062" s="66">
        <v>15</v>
      </c>
      <c r="H1062" s="66">
        <v>53</v>
      </c>
      <c r="I1062" s="66">
        <f>+G1062*H1062</f>
        <v>795</v>
      </c>
      <c r="J1062" s="113">
        <v>53</v>
      </c>
    </row>
    <row r="1063" spans="1:10">
      <c r="J1063" s="113"/>
    </row>
    <row r="1064" spans="1:10">
      <c r="J1064" s="113"/>
    </row>
    <row r="1065" spans="1:10" ht="46.5" customHeight="1">
      <c r="A1065" s="292" t="s">
        <v>247</v>
      </c>
      <c r="B1065" s="292"/>
      <c r="C1065" s="292"/>
      <c r="D1065" s="292"/>
      <c r="E1065" s="292"/>
      <c r="F1065" s="292"/>
      <c r="J1065" s="113"/>
    </row>
    <row r="1066" spans="1:10">
      <c r="A1066" s="64" t="s">
        <v>248</v>
      </c>
      <c r="J1066" s="113"/>
    </row>
    <row r="1067" spans="1:10">
      <c r="F1067" s="64" t="s">
        <v>292</v>
      </c>
      <c r="G1067" s="66">
        <v>8</v>
      </c>
      <c r="H1067" s="66">
        <v>150</v>
      </c>
      <c r="I1067" s="66">
        <f>+G1067*H1067</f>
        <v>1200</v>
      </c>
      <c r="J1067" s="113">
        <v>150</v>
      </c>
    </row>
    <row r="1068" spans="1:10">
      <c r="J1068" s="113"/>
    </row>
    <row r="1069" spans="1:10" ht="45.75" customHeight="1">
      <c r="A1069" s="292" t="s">
        <v>249</v>
      </c>
      <c r="B1069" s="292"/>
      <c r="C1069" s="292"/>
      <c r="D1069" s="292"/>
      <c r="E1069" s="292"/>
      <c r="F1069" s="292"/>
      <c r="J1069" s="113"/>
    </row>
    <row r="1070" spans="1:10">
      <c r="F1070" s="64" t="s">
        <v>292</v>
      </c>
      <c r="G1070" s="66">
        <v>8</v>
      </c>
      <c r="H1070" s="66">
        <v>90</v>
      </c>
      <c r="I1070" s="66">
        <f>+G1070*H1070</f>
        <v>720</v>
      </c>
      <c r="J1070" s="113">
        <v>90</v>
      </c>
    </row>
    <row r="1071" spans="1:10">
      <c r="J1071" s="113"/>
    </row>
    <row r="1072" spans="1:10" ht="32.25" customHeight="1">
      <c r="A1072" s="292" t="s">
        <v>250</v>
      </c>
      <c r="B1072" s="292"/>
      <c r="C1072" s="292"/>
      <c r="D1072" s="292"/>
      <c r="E1072" s="292"/>
      <c r="F1072" s="292"/>
      <c r="J1072" s="113"/>
    </row>
    <row r="1073" spans="1:10">
      <c r="J1073" s="113"/>
    </row>
    <row r="1074" spans="1:10">
      <c r="F1074" s="64" t="s">
        <v>292</v>
      </c>
      <c r="G1074" s="66">
        <v>2</v>
      </c>
      <c r="H1074" s="66">
        <v>120</v>
      </c>
      <c r="I1074" s="66">
        <f>+G1074*H1074</f>
        <v>240</v>
      </c>
      <c r="J1074" s="113">
        <v>120</v>
      </c>
    </row>
    <row r="1075" spans="1:10">
      <c r="J1075" s="113"/>
    </row>
    <row r="1076" spans="1:10" ht="90" customHeight="1">
      <c r="A1076" s="292" t="s">
        <v>1578</v>
      </c>
      <c r="B1076" s="292"/>
      <c r="C1076" s="292"/>
      <c r="D1076" s="292"/>
      <c r="E1076" s="292"/>
      <c r="F1076" s="292"/>
      <c r="J1076" s="113"/>
    </row>
    <row r="1077" spans="1:10">
      <c r="J1077" s="113"/>
    </row>
    <row r="1078" spans="1:10">
      <c r="F1078" s="64" t="s">
        <v>292</v>
      </c>
      <c r="G1078" s="66">
        <v>10</v>
      </c>
      <c r="H1078" s="66">
        <v>50</v>
      </c>
      <c r="I1078" s="66">
        <f>+G1078*H1078</f>
        <v>500</v>
      </c>
      <c r="J1078" s="113">
        <v>50</v>
      </c>
    </row>
    <row r="1079" spans="1:10">
      <c r="J1079" s="113"/>
    </row>
    <row r="1080" spans="1:10" ht="58.5" customHeight="1">
      <c r="A1080" s="292" t="s">
        <v>1186</v>
      </c>
      <c r="B1080" s="292"/>
      <c r="C1080" s="292"/>
      <c r="D1080" s="292"/>
      <c r="E1080" s="292"/>
      <c r="F1080" s="292"/>
      <c r="J1080" s="113"/>
    </row>
    <row r="1081" spans="1:10">
      <c r="F1081" s="64" t="s">
        <v>292</v>
      </c>
      <c r="G1081" s="66">
        <v>4</v>
      </c>
      <c r="H1081" s="66">
        <v>60</v>
      </c>
      <c r="I1081" s="66">
        <f>+G1081*H1081</f>
        <v>240</v>
      </c>
      <c r="J1081" s="113">
        <v>60</v>
      </c>
    </row>
    <row r="1082" spans="1:10">
      <c r="J1082" s="113"/>
    </row>
    <row r="1083" spans="1:10" ht="62.25" customHeight="1">
      <c r="A1083" s="292" t="s">
        <v>1041</v>
      </c>
      <c r="B1083" s="292"/>
      <c r="C1083" s="292"/>
      <c r="D1083" s="292"/>
      <c r="E1083" s="292"/>
      <c r="F1083" s="292"/>
      <c r="J1083" s="113"/>
    </row>
    <row r="1084" spans="1:10">
      <c r="J1084" s="113"/>
    </row>
    <row r="1085" spans="1:10">
      <c r="F1085" s="64" t="s">
        <v>1077</v>
      </c>
      <c r="G1085" s="66">
        <v>170</v>
      </c>
      <c r="H1085" s="66">
        <v>13</v>
      </c>
      <c r="I1085" s="66">
        <f>+G1085*H1085</f>
        <v>2210</v>
      </c>
      <c r="J1085" s="113">
        <v>13</v>
      </c>
    </row>
    <row r="1086" spans="1:10">
      <c r="J1086" s="113"/>
    </row>
    <row r="1087" spans="1:10" ht="31.5" customHeight="1">
      <c r="A1087" s="292" t="s">
        <v>1042</v>
      </c>
      <c r="B1087" s="292"/>
      <c r="C1087" s="292"/>
      <c r="D1087" s="292"/>
      <c r="E1087" s="292"/>
      <c r="F1087" s="292"/>
      <c r="J1087" s="113"/>
    </row>
    <row r="1088" spans="1:10">
      <c r="J1088" s="113"/>
    </row>
    <row r="1089" spans="1:10">
      <c r="F1089" s="64" t="s">
        <v>1077</v>
      </c>
      <c r="G1089" s="66">
        <v>15</v>
      </c>
      <c r="H1089" s="66">
        <v>13</v>
      </c>
      <c r="I1089" s="66">
        <f>+G1089*H1089</f>
        <v>195</v>
      </c>
      <c r="J1089" s="113">
        <v>13</v>
      </c>
    </row>
    <row r="1090" spans="1:10">
      <c r="J1090" s="113"/>
    </row>
    <row r="1091" spans="1:10" ht="105.75" customHeight="1">
      <c r="A1091" s="292" t="s">
        <v>568</v>
      </c>
      <c r="B1091" s="292"/>
      <c r="C1091" s="292"/>
      <c r="D1091" s="292"/>
      <c r="E1091" s="292"/>
      <c r="F1091" s="292"/>
      <c r="J1091" s="113"/>
    </row>
    <row r="1092" spans="1:10">
      <c r="J1092" s="113"/>
    </row>
    <row r="1093" spans="1:10">
      <c r="F1093" s="64" t="s">
        <v>1077</v>
      </c>
      <c r="G1093" s="66">
        <v>25</v>
      </c>
      <c r="H1093" s="66">
        <v>13</v>
      </c>
      <c r="I1093" s="66">
        <f>+G1093*H1093</f>
        <v>325</v>
      </c>
      <c r="J1093" s="113">
        <v>13</v>
      </c>
    </row>
    <row r="1094" spans="1:10">
      <c r="J1094" s="113"/>
    </row>
    <row r="1095" spans="1:10" ht="74.25" customHeight="1">
      <c r="A1095" s="292" t="s">
        <v>569</v>
      </c>
      <c r="B1095" s="292"/>
      <c r="C1095" s="292"/>
      <c r="D1095" s="292"/>
      <c r="E1095" s="292"/>
      <c r="F1095" s="292"/>
      <c r="J1095" s="113"/>
    </row>
    <row r="1096" spans="1:10">
      <c r="J1096" s="113"/>
    </row>
    <row r="1097" spans="1:10">
      <c r="F1097" s="64" t="s">
        <v>50</v>
      </c>
      <c r="G1097" s="66">
        <v>1</v>
      </c>
      <c r="H1097" s="66">
        <v>200</v>
      </c>
      <c r="I1097" s="66">
        <f>+G1097*H1097</f>
        <v>200</v>
      </c>
      <c r="J1097" s="113">
        <v>200</v>
      </c>
    </row>
    <row r="1098" spans="1:10">
      <c r="J1098" s="113"/>
    </row>
    <row r="1099" spans="1:10" ht="117" customHeight="1">
      <c r="A1099" s="292" t="s">
        <v>570</v>
      </c>
      <c r="B1099" s="292"/>
      <c r="C1099" s="292"/>
      <c r="D1099" s="292"/>
      <c r="E1099" s="292"/>
      <c r="F1099" s="292"/>
      <c r="J1099" s="113"/>
    </row>
    <row r="1100" spans="1:10">
      <c r="J1100" s="113"/>
    </row>
    <row r="1101" spans="1:10">
      <c r="F1101" s="64" t="s">
        <v>292</v>
      </c>
      <c r="G1101" s="66">
        <v>1</v>
      </c>
      <c r="H1101" s="66">
        <v>2000</v>
      </c>
      <c r="I1101" s="66">
        <f>+G1101*H1101</f>
        <v>2000</v>
      </c>
      <c r="J1101" s="113">
        <v>2000</v>
      </c>
    </row>
    <row r="1102" spans="1:10" ht="14.4" thickBot="1">
      <c r="J1102" s="113"/>
    </row>
    <row r="1103" spans="1:10">
      <c r="C1103" s="77" t="s">
        <v>545</v>
      </c>
      <c r="D1103" s="77"/>
      <c r="E1103" s="77"/>
      <c r="F1103" s="77"/>
      <c r="G1103" s="78"/>
      <c r="H1103" s="78"/>
      <c r="I1103" s="78">
        <f>SUM(I1055:I1102)</f>
        <v>10965</v>
      </c>
      <c r="J1103" s="114"/>
    </row>
    <row r="1104" spans="1:10">
      <c r="J1104" s="113"/>
    </row>
    <row r="1105" spans="1:10">
      <c r="J1105" s="113"/>
    </row>
    <row r="1106" spans="1:10">
      <c r="A1106" s="65" t="s">
        <v>571</v>
      </c>
      <c r="J1106" s="113"/>
    </row>
    <row r="1107" spans="1:10">
      <c r="J1107" s="113"/>
    </row>
    <row r="1108" spans="1:10" ht="117.75" customHeight="1">
      <c r="A1108" s="292" t="s">
        <v>1758</v>
      </c>
      <c r="B1108" s="292"/>
      <c r="C1108" s="292"/>
      <c r="D1108" s="292"/>
      <c r="E1108" s="292"/>
      <c r="F1108" s="292"/>
      <c r="J1108" s="113"/>
    </row>
    <row r="1109" spans="1:10">
      <c r="F1109" s="67" t="s">
        <v>596</v>
      </c>
      <c r="G1109" s="76">
        <v>465</v>
      </c>
      <c r="H1109" s="66">
        <v>55</v>
      </c>
      <c r="I1109" s="66">
        <f>+G1109*H1109</f>
        <v>25575</v>
      </c>
      <c r="J1109" s="113">
        <v>55</v>
      </c>
    </row>
    <row r="1110" spans="1:10">
      <c r="J1110" s="113"/>
    </row>
    <row r="1111" spans="1:10" ht="32.25" customHeight="1">
      <c r="A1111" s="292" t="s">
        <v>1759</v>
      </c>
      <c r="B1111" s="292"/>
      <c r="C1111" s="292"/>
      <c r="D1111" s="292"/>
      <c r="E1111" s="292"/>
      <c r="F1111" s="292"/>
      <c r="J1111" s="113"/>
    </row>
    <row r="1112" spans="1:10">
      <c r="F1112" s="64" t="s">
        <v>1739</v>
      </c>
      <c r="G1112" s="66">
        <v>37</v>
      </c>
      <c r="H1112" s="66">
        <v>140</v>
      </c>
      <c r="I1112" s="66">
        <f>+G1112*H1112</f>
        <v>5180</v>
      </c>
      <c r="J1112" s="113">
        <v>140</v>
      </c>
    </row>
    <row r="1113" spans="1:10">
      <c r="J1113" s="113"/>
    </row>
    <row r="1114" spans="1:10" ht="30" customHeight="1">
      <c r="A1114" s="292" t="s">
        <v>1760</v>
      </c>
      <c r="B1114" s="292"/>
      <c r="C1114" s="292"/>
      <c r="D1114" s="292"/>
      <c r="E1114" s="292"/>
      <c r="F1114" s="292"/>
      <c r="J1114" s="113"/>
    </row>
    <row r="1115" spans="1:10">
      <c r="F1115" s="64" t="s">
        <v>292</v>
      </c>
      <c r="G1115" s="66">
        <v>3</v>
      </c>
      <c r="H1115" s="66">
        <v>195</v>
      </c>
      <c r="I1115" s="66">
        <f>+G1115*H1115</f>
        <v>585</v>
      </c>
      <c r="J1115" s="113">
        <v>195</v>
      </c>
    </row>
    <row r="1116" spans="1:10">
      <c r="J1116" s="113"/>
    </row>
    <row r="1117" spans="1:10" ht="17.25" customHeight="1">
      <c r="A1117" s="64" t="s">
        <v>1761</v>
      </c>
      <c r="J1117" s="113"/>
    </row>
    <row r="1118" spans="1:10">
      <c r="J1118" s="113"/>
    </row>
    <row r="1119" spans="1:10">
      <c r="A1119" s="64" t="s">
        <v>1762</v>
      </c>
      <c r="F1119" s="64" t="s">
        <v>1077</v>
      </c>
      <c r="G1119" s="66">
        <v>14</v>
      </c>
      <c r="H1119" s="66">
        <v>10</v>
      </c>
      <c r="I1119" s="66">
        <f>+G1119*H1119</f>
        <v>140</v>
      </c>
      <c r="J1119" s="113">
        <v>10</v>
      </c>
    </row>
    <row r="1120" spans="1:10">
      <c r="A1120" s="64" t="s">
        <v>1763</v>
      </c>
      <c r="F1120" s="64" t="s">
        <v>1077</v>
      </c>
      <c r="G1120" s="66">
        <v>13</v>
      </c>
      <c r="H1120" s="66">
        <v>15</v>
      </c>
      <c r="I1120" s="66">
        <f>+G1120*H1120</f>
        <v>195</v>
      </c>
      <c r="J1120" s="113">
        <v>15</v>
      </c>
    </row>
    <row r="1121" spans="1:10">
      <c r="A1121" s="64" t="s">
        <v>1764</v>
      </c>
      <c r="F1121" s="64" t="s">
        <v>1077</v>
      </c>
      <c r="G1121" s="66">
        <v>7</v>
      </c>
      <c r="H1121" s="66">
        <v>20</v>
      </c>
      <c r="I1121" s="66">
        <f>+G1121*H1121</f>
        <v>140</v>
      </c>
      <c r="J1121" s="113">
        <v>20</v>
      </c>
    </row>
    <row r="1122" spans="1:10">
      <c r="J1122" s="113"/>
    </row>
    <row r="1123" spans="1:10">
      <c r="A1123" s="64" t="s">
        <v>1083</v>
      </c>
      <c r="J1123" s="113"/>
    </row>
    <row r="1124" spans="1:10">
      <c r="A1124" s="64" t="s">
        <v>1084</v>
      </c>
      <c r="F1124" s="64" t="s">
        <v>292</v>
      </c>
      <c r="G1124" s="66">
        <v>2</v>
      </c>
      <c r="H1124" s="66">
        <v>90</v>
      </c>
      <c r="I1124" s="66">
        <f>+G1124*H1124</f>
        <v>180</v>
      </c>
      <c r="J1124" s="113">
        <v>90</v>
      </c>
    </row>
    <row r="1125" spans="1:10">
      <c r="A1125" s="64" t="s">
        <v>1763</v>
      </c>
      <c r="F1125" s="64" t="s">
        <v>292</v>
      </c>
      <c r="G1125" s="66">
        <v>2</v>
      </c>
      <c r="H1125" s="66">
        <v>60</v>
      </c>
      <c r="I1125" s="66">
        <f>+G1125*H1125</f>
        <v>120</v>
      </c>
      <c r="J1125" s="113">
        <v>60</v>
      </c>
    </row>
    <row r="1126" spans="1:10">
      <c r="J1126" s="113"/>
    </row>
    <row r="1127" spans="1:10" ht="45.75" customHeight="1">
      <c r="A1127" s="292" t="s">
        <v>1432</v>
      </c>
      <c r="B1127" s="292"/>
      <c r="C1127" s="292"/>
      <c r="D1127" s="292"/>
      <c r="E1127" s="292"/>
      <c r="F1127" s="292"/>
      <c r="J1127" s="113"/>
    </row>
    <row r="1128" spans="1:10">
      <c r="F1128" s="64" t="s">
        <v>292</v>
      </c>
      <c r="G1128" s="66">
        <v>2</v>
      </c>
      <c r="H1128" s="66">
        <v>110</v>
      </c>
      <c r="I1128" s="66">
        <f>+G1128*H1128</f>
        <v>220</v>
      </c>
      <c r="J1128" s="113">
        <v>110</v>
      </c>
    </row>
    <row r="1129" spans="1:10">
      <c r="J1129" s="113"/>
    </row>
    <row r="1130" spans="1:10">
      <c r="A1130" s="64" t="s">
        <v>1433</v>
      </c>
      <c r="J1130" s="113"/>
    </row>
    <row r="1131" spans="1:10">
      <c r="F1131" s="64" t="s">
        <v>292</v>
      </c>
      <c r="G1131" s="66">
        <v>1</v>
      </c>
      <c r="H1131" s="66">
        <v>150</v>
      </c>
      <c r="I1131" s="66">
        <f>+G1131*H1131</f>
        <v>150</v>
      </c>
      <c r="J1131" s="113">
        <v>150</v>
      </c>
    </row>
    <row r="1132" spans="1:10">
      <c r="J1132" s="113"/>
    </row>
    <row r="1133" spans="1:10" ht="60" customHeight="1">
      <c r="A1133" s="292" t="s">
        <v>1183</v>
      </c>
      <c r="B1133" s="292"/>
      <c r="C1133" s="292"/>
      <c r="D1133" s="292"/>
      <c r="E1133" s="292"/>
      <c r="F1133" s="292"/>
      <c r="J1133" s="113"/>
    </row>
    <row r="1134" spans="1:10">
      <c r="J1134" s="113"/>
    </row>
    <row r="1135" spans="1:10">
      <c r="F1135" s="64" t="s">
        <v>292</v>
      </c>
      <c r="G1135" s="66">
        <v>2</v>
      </c>
      <c r="H1135" s="66">
        <v>900</v>
      </c>
      <c r="I1135" s="66">
        <f>+G1135*H1135</f>
        <v>1800</v>
      </c>
      <c r="J1135" s="113">
        <v>900</v>
      </c>
    </row>
    <row r="1136" spans="1:10">
      <c r="J1136" s="113"/>
    </row>
    <row r="1137" spans="1:10">
      <c r="A1137" s="64" t="s">
        <v>1184</v>
      </c>
      <c r="J1137" s="113"/>
    </row>
    <row r="1138" spans="1:10">
      <c r="F1138" s="64" t="s">
        <v>292</v>
      </c>
      <c r="G1138" s="66">
        <v>2</v>
      </c>
      <c r="H1138" s="66">
        <v>1000</v>
      </c>
      <c r="I1138" s="66">
        <f>+G1138*H1138</f>
        <v>2000</v>
      </c>
      <c r="J1138" s="113">
        <v>1000</v>
      </c>
    </row>
    <row r="1139" spans="1:10">
      <c r="J1139" s="113"/>
    </row>
    <row r="1140" spans="1:10" ht="45.75" customHeight="1">
      <c r="A1140" s="292" t="s">
        <v>1185</v>
      </c>
      <c r="B1140" s="292"/>
      <c r="C1140" s="292"/>
      <c r="D1140" s="292"/>
      <c r="E1140" s="292"/>
      <c r="F1140" s="292"/>
      <c r="J1140" s="113"/>
    </row>
    <row r="1141" spans="1:10">
      <c r="J1141" s="113"/>
    </row>
    <row r="1142" spans="1:10" ht="75.75" customHeight="1">
      <c r="A1142" s="292" t="s">
        <v>111</v>
      </c>
      <c r="B1142" s="292"/>
      <c r="C1142" s="292"/>
      <c r="D1142" s="292"/>
      <c r="E1142" s="292"/>
      <c r="F1142" s="292"/>
      <c r="J1142" s="113"/>
    </row>
    <row r="1143" spans="1:10">
      <c r="F1143" s="64" t="s">
        <v>1077</v>
      </c>
      <c r="G1143" s="66">
        <v>59</v>
      </c>
      <c r="H1143" s="66">
        <v>35</v>
      </c>
      <c r="I1143" s="66">
        <f>+G1143*H1143</f>
        <v>2065</v>
      </c>
      <c r="J1143" s="113">
        <v>35</v>
      </c>
    </row>
    <row r="1144" spans="1:10">
      <c r="J1144" s="113"/>
    </row>
    <row r="1145" spans="1:10" ht="45" customHeight="1">
      <c r="A1145" s="292" t="s">
        <v>16</v>
      </c>
      <c r="B1145" s="292"/>
      <c r="C1145" s="292"/>
      <c r="D1145" s="292"/>
      <c r="E1145" s="292"/>
      <c r="F1145" s="292"/>
      <c r="J1145" s="113"/>
    </row>
    <row r="1146" spans="1:10">
      <c r="J1146" s="113"/>
    </row>
    <row r="1147" spans="1:10">
      <c r="F1147" s="64" t="s">
        <v>292</v>
      </c>
      <c r="G1147" s="66">
        <v>5</v>
      </c>
      <c r="H1147" s="66">
        <v>200</v>
      </c>
      <c r="I1147" s="66">
        <f>+G1147*H1147</f>
        <v>1000</v>
      </c>
      <c r="J1147" s="113">
        <v>200</v>
      </c>
    </row>
    <row r="1148" spans="1:10">
      <c r="J1148" s="113"/>
    </row>
    <row r="1149" spans="1:10" ht="117.75" customHeight="1">
      <c r="A1149" s="292" t="s">
        <v>397</v>
      </c>
      <c r="B1149" s="292"/>
      <c r="C1149" s="292"/>
      <c r="D1149" s="292"/>
      <c r="E1149" s="292"/>
      <c r="F1149" s="292"/>
      <c r="J1149" s="113"/>
    </row>
    <row r="1150" spans="1:10">
      <c r="F1150" s="64" t="s">
        <v>1077</v>
      </c>
      <c r="G1150" s="66">
        <v>28</v>
      </c>
      <c r="H1150" s="66">
        <v>55</v>
      </c>
      <c r="I1150" s="66">
        <f>+G1150*H1150</f>
        <v>1540</v>
      </c>
      <c r="J1150" s="113">
        <v>55</v>
      </c>
    </row>
    <row r="1151" spans="1:10">
      <c r="J1151" s="113"/>
    </row>
    <row r="1152" spans="1:10" ht="43.5" customHeight="1">
      <c r="A1152" s="292" t="s">
        <v>398</v>
      </c>
      <c r="B1152" s="292"/>
      <c r="C1152" s="292"/>
      <c r="D1152" s="292"/>
      <c r="E1152" s="292"/>
      <c r="F1152" s="292"/>
      <c r="J1152" s="113"/>
    </row>
    <row r="1153" spans="1:10">
      <c r="J1153" s="113"/>
    </row>
    <row r="1154" spans="1:10">
      <c r="F1154" s="64" t="s">
        <v>292</v>
      </c>
      <c r="G1154" s="66">
        <v>6</v>
      </c>
      <c r="H1154" s="66">
        <v>350</v>
      </c>
      <c r="I1154" s="66">
        <f>+G1154*H1154</f>
        <v>2100</v>
      </c>
      <c r="J1154" s="113">
        <v>350</v>
      </c>
    </row>
    <row r="1155" spans="1:10">
      <c r="J1155" s="113"/>
    </row>
    <row r="1156" spans="1:10" ht="63" customHeight="1">
      <c r="A1156" s="292" t="s">
        <v>399</v>
      </c>
      <c r="B1156" s="292"/>
      <c r="C1156" s="292"/>
      <c r="D1156" s="292"/>
      <c r="E1156" s="292"/>
      <c r="F1156" s="292"/>
      <c r="J1156" s="113"/>
    </row>
    <row r="1157" spans="1:10">
      <c r="J1157" s="113"/>
    </row>
    <row r="1158" spans="1:10">
      <c r="F1158" s="64" t="s">
        <v>292</v>
      </c>
      <c r="G1158" s="66">
        <v>6</v>
      </c>
      <c r="H1158" s="66">
        <v>1450</v>
      </c>
      <c r="I1158" s="66">
        <f>+G1158*H1158</f>
        <v>8700</v>
      </c>
      <c r="J1158" s="113">
        <v>1450</v>
      </c>
    </row>
    <row r="1159" spans="1:10">
      <c r="J1159" s="113"/>
    </row>
    <row r="1160" spans="1:10" ht="45.75" customHeight="1">
      <c r="A1160" s="292" t="s">
        <v>1239</v>
      </c>
      <c r="B1160" s="292"/>
      <c r="C1160" s="292"/>
      <c r="D1160" s="292"/>
      <c r="E1160" s="292"/>
      <c r="F1160" s="292"/>
      <c r="J1160" s="113"/>
    </row>
    <row r="1161" spans="1:10">
      <c r="J1161" s="113"/>
    </row>
    <row r="1162" spans="1:10" ht="33" customHeight="1">
      <c r="A1162" s="292" t="s">
        <v>1240</v>
      </c>
      <c r="B1162" s="292"/>
      <c r="C1162" s="292"/>
      <c r="D1162" s="292"/>
      <c r="E1162" s="292"/>
      <c r="F1162" s="292"/>
      <c r="J1162" s="113"/>
    </row>
    <row r="1163" spans="1:10">
      <c r="F1163" s="64" t="s">
        <v>1739</v>
      </c>
      <c r="G1163" s="66">
        <v>0.2</v>
      </c>
      <c r="H1163" s="66">
        <v>650</v>
      </c>
      <c r="I1163" s="66">
        <f>+G1163*H1163</f>
        <v>130</v>
      </c>
      <c r="J1163" s="113">
        <v>650</v>
      </c>
    </row>
    <row r="1164" spans="1:10">
      <c r="J1164" s="113"/>
    </row>
    <row r="1165" spans="1:10" ht="117" customHeight="1">
      <c r="A1165" s="292" t="s">
        <v>1411</v>
      </c>
      <c r="B1165" s="292"/>
      <c r="C1165" s="292"/>
      <c r="D1165" s="292"/>
      <c r="E1165" s="292"/>
      <c r="F1165" s="292"/>
      <c r="J1165" s="113"/>
    </row>
    <row r="1166" spans="1:10">
      <c r="F1166" s="64" t="s">
        <v>1077</v>
      </c>
      <c r="G1166" s="66">
        <v>8</v>
      </c>
      <c r="H1166" s="66">
        <v>55</v>
      </c>
      <c r="I1166" s="66">
        <f>+G1166*H1166</f>
        <v>440</v>
      </c>
      <c r="J1166" s="113">
        <v>55</v>
      </c>
    </row>
    <row r="1167" spans="1:10">
      <c r="J1167" s="113"/>
    </row>
    <row r="1168" spans="1:10">
      <c r="A1168" s="64" t="s">
        <v>1412</v>
      </c>
      <c r="J1168" s="113"/>
    </row>
    <row r="1169" spans="1:10">
      <c r="A1169" s="64" t="s">
        <v>1413</v>
      </c>
      <c r="J1169" s="113"/>
    </row>
    <row r="1170" spans="1:10">
      <c r="F1170" s="64" t="s">
        <v>1423</v>
      </c>
      <c r="G1170" s="66">
        <v>4</v>
      </c>
      <c r="H1170" s="66">
        <v>90</v>
      </c>
      <c r="I1170" s="66">
        <f>+G1170*H1170</f>
        <v>360</v>
      </c>
      <c r="J1170" s="113">
        <v>90</v>
      </c>
    </row>
    <row r="1171" spans="1:10">
      <c r="A1171" s="64" t="s">
        <v>1609</v>
      </c>
      <c r="J1171" s="113"/>
    </row>
    <row r="1172" spans="1:10" ht="90" customHeight="1">
      <c r="A1172" s="292" t="s">
        <v>682</v>
      </c>
      <c r="B1172" s="292"/>
      <c r="C1172" s="292"/>
      <c r="D1172" s="292"/>
      <c r="E1172" s="292"/>
      <c r="F1172" s="292"/>
      <c r="J1172" s="113"/>
    </row>
    <row r="1173" spans="1:10">
      <c r="J1173" s="113"/>
    </row>
    <row r="1174" spans="1:10">
      <c r="F1174" s="64" t="s">
        <v>292</v>
      </c>
      <c r="G1174" s="66">
        <v>1</v>
      </c>
      <c r="H1174" s="66">
        <v>550</v>
      </c>
      <c r="I1174" s="66">
        <f>+G1174*H1174</f>
        <v>550</v>
      </c>
      <c r="J1174" s="113">
        <v>550</v>
      </c>
    </row>
    <row r="1175" spans="1:10">
      <c r="J1175" s="113"/>
    </row>
    <row r="1176" spans="1:10" ht="60" customHeight="1">
      <c r="A1176" s="292" t="s">
        <v>987</v>
      </c>
      <c r="B1176" s="292"/>
      <c r="C1176" s="292"/>
      <c r="D1176" s="292"/>
      <c r="E1176" s="292"/>
      <c r="F1176" s="292"/>
      <c r="J1176" s="113"/>
    </row>
    <row r="1177" spans="1:10">
      <c r="F1177" s="64" t="s">
        <v>292</v>
      </c>
      <c r="G1177" s="66">
        <v>1</v>
      </c>
      <c r="H1177" s="66">
        <v>1100</v>
      </c>
      <c r="I1177" s="66">
        <f>+G1177*H1177</f>
        <v>1100</v>
      </c>
      <c r="J1177" s="113">
        <v>1100</v>
      </c>
    </row>
    <row r="1178" spans="1:10">
      <c r="J1178" s="113"/>
    </row>
    <row r="1179" spans="1:10" ht="90" customHeight="1">
      <c r="A1179" s="292" t="s">
        <v>1746</v>
      </c>
      <c r="B1179" s="292"/>
      <c r="C1179" s="292"/>
      <c r="D1179" s="292"/>
      <c r="E1179" s="292"/>
      <c r="F1179" s="292"/>
      <c r="J1179" s="113"/>
    </row>
    <row r="1180" spans="1:10">
      <c r="J1180" s="113"/>
    </row>
    <row r="1181" spans="1:10">
      <c r="F1181" s="64" t="s">
        <v>1739</v>
      </c>
      <c r="G1181" s="66">
        <v>0.4</v>
      </c>
      <c r="H1181" s="66">
        <v>180</v>
      </c>
      <c r="I1181" s="66">
        <f>+G1181*H1181</f>
        <v>72</v>
      </c>
      <c r="J1181" s="113">
        <v>180</v>
      </c>
    </row>
    <row r="1182" spans="1:10">
      <c r="J1182" s="113"/>
    </row>
    <row r="1183" spans="1:10" ht="62.25" customHeight="1">
      <c r="A1183" s="292" t="s">
        <v>1793</v>
      </c>
      <c r="B1183" s="292"/>
      <c r="C1183" s="292"/>
      <c r="D1183" s="292"/>
      <c r="E1183" s="292"/>
      <c r="F1183" s="292"/>
      <c r="J1183" s="113"/>
    </row>
    <row r="1184" spans="1:10">
      <c r="J1184" s="113"/>
    </row>
    <row r="1185" spans="1:10">
      <c r="F1185" s="64" t="s">
        <v>292</v>
      </c>
      <c r="G1185" s="66">
        <v>2</v>
      </c>
      <c r="H1185" s="66">
        <v>110</v>
      </c>
      <c r="I1185" s="66">
        <f>+G1185*H1185</f>
        <v>220</v>
      </c>
      <c r="J1185" s="113">
        <v>110</v>
      </c>
    </row>
    <row r="1186" spans="1:10">
      <c r="J1186" s="113"/>
    </row>
    <row r="1187" spans="1:10" ht="60" customHeight="1">
      <c r="A1187" s="292" t="s">
        <v>1794</v>
      </c>
      <c r="B1187" s="292"/>
      <c r="C1187" s="292"/>
      <c r="D1187" s="292"/>
      <c r="E1187" s="292"/>
      <c r="F1187" s="292"/>
      <c r="J1187" s="113"/>
    </row>
    <row r="1188" spans="1:10">
      <c r="J1188" s="113"/>
    </row>
    <row r="1189" spans="1:10">
      <c r="F1189" s="64" t="s">
        <v>292</v>
      </c>
      <c r="G1189" s="66">
        <v>2</v>
      </c>
      <c r="H1189" s="66">
        <v>750</v>
      </c>
      <c r="I1189" s="66">
        <f>+G1189*H1189</f>
        <v>1500</v>
      </c>
      <c r="J1189" s="113">
        <v>750</v>
      </c>
    </row>
    <row r="1190" spans="1:10" ht="14.4" thickBot="1"/>
    <row r="1191" spans="1:10">
      <c r="C1191" s="77" t="s">
        <v>545</v>
      </c>
      <c r="D1191" s="77"/>
      <c r="E1191" s="77"/>
      <c r="F1191" s="77"/>
      <c r="G1191" s="78"/>
      <c r="H1191" s="78"/>
      <c r="I1191" s="78">
        <f>SUM(I1108:I1190)</f>
        <v>56062</v>
      </c>
    </row>
  </sheetData>
  <mergeCells count="198">
    <mergeCell ref="A1183:F1183"/>
    <mergeCell ref="A1187:F1187"/>
    <mergeCell ref="A1165:F1165"/>
    <mergeCell ref="A1172:F1172"/>
    <mergeCell ref="A1176:F1176"/>
    <mergeCell ref="A1179:F1179"/>
    <mergeCell ref="A1140:F1140"/>
    <mergeCell ref="A1142:F1142"/>
    <mergeCell ref="A1145:F1145"/>
    <mergeCell ref="A1149:F1149"/>
    <mergeCell ref="A1152:F1152"/>
    <mergeCell ref="A1156:F1156"/>
    <mergeCell ref="A1160:F1160"/>
    <mergeCell ref="A1162:F1162"/>
    <mergeCell ref="A1091:F1091"/>
    <mergeCell ref="A1095:F1095"/>
    <mergeCell ref="A1099:F1099"/>
    <mergeCell ref="A1108:F1108"/>
    <mergeCell ref="A1111:F1111"/>
    <mergeCell ref="A1114:F1114"/>
    <mergeCell ref="A1127:F1127"/>
    <mergeCell ref="A1133:F1133"/>
    <mergeCell ref="A1059:F1059"/>
    <mergeCell ref="A1065:F1065"/>
    <mergeCell ref="A1069:F1069"/>
    <mergeCell ref="A1072:F1072"/>
    <mergeCell ref="A1076:F1076"/>
    <mergeCell ref="A1080:F1080"/>
    <mergeCell ref="A1083:F1083"/>
    <mergeCell ref="A1087:F1087"/>
    <mergeCell ref="A992:F992"/>
    <mergeCell ref="A1002:F1002"/>
    <mergeCell ref="A1008:F1008"/>
    <mergeCell ref="A1025:F1025"/>
    <mergeCell ref="A1033:F1033"/>
    <mergeCell ref="A1037:F1037"/>
    <mergeCell ref="A1042:F1042"/>
    <mergeCell ref="A1055:F1055"/>
    <mergeCell ref="A921:F921"/>
    <mergeCell ref="A925:F925"/>
    <mergeCell ref="A933:G933"/>
    <mergeCell ref="A940:F940"/>
    <mergeCell ref="A945:F945"/>
    <mergeCell ref="A966:F966"/>
    <mergeCell ref="A980:F980"/>
    <mergeCell ref="A988:F988"/>
    <mergeCell ref="A864:F864"/>
    <mergeCell ref="A886:F886"/>
    <mergeCell ref="A890:F890"/>
    <mergeCell ref="A893:F893"/>
    <mergeCell ref="A901:F901"/>
    <mergeCell ref="A905:F905"/>
    <mergeCell ref="A909:F909"/>
    <mergeCell ref="A913:F913"/>
    <mergeCell ref="A826:F826"/>
    <mergeCell ref="A830:F830"/>
    <mergeCell ref="A835:F835"/>
    <mergeCell ref="A839:F839"/>
    <mergeCell ref="A848:F848"/>
    <mergeCell ref="A852:F852"/>
    <mergeCell ref="A856:F856"/>
    <mergeCell ref="A860:F860"/>
    <mergeCell ref="A798:F798"/>
    <mergeCell ref="A802:F802"/>
    <mergeCell ref="A806:F806"/>
    <mergeCell ref="A809:F809"/>
    <mergeCell ref="A812:F812"/>
    <mergeCell ref="A815:F815"/>
    <mergeCell ref="A818:F818"/>
    <mergeCell ref="A823:F823"/>
    <mergeCell ref="A758:F758"/>
    <mergeCell ref="A762:F762"/>
    <mergeCell ref="A765:F765"/>
    <mergeCell ref="A770:F770"/>
    <mergeCell ref="A781:F781"/>
    <mergeCell ref="A785:F785"/>
    <mergeCell ref="A789:F789"/>
    <mergeCell ref="A793:F793"/>
    <mergeCell ref="A732:F732"/>
    <mergeCell ref="A734:F734"/>
    <mergeCell ref="A735:F735"/>
    <mergeCell ref="A736:F736"/>
    <mergeCell ref="A740:F740"/>
    <mergeCell ref="A744:F744"/>
    <mergeCell ref="A747:F747"/>
    <mergeCell ref="A755:F755"/>
    <mergeCell ref="A696:F696"/>
    <mergeCell ref="A700:F700"/>
    <mergeCell ref="A704:F704"/>
    <mergeCell ref="A707:F707"/>
    <mergeCell ref="A711:F711"/>
    <mergeCell ref="A715:F715"/>
    <mergeCell ref="A719:F719"/>
    <mergeCell ref="A723:F723"/>
    <mergeCell ref="A668:F668"/>
    <mergeCell ref="A672:F672"/>
    <mergeCell ref="A676:F676"/>
    <mergeCell ref="A679:F679"/>
    <mergeCell ref="A683:F683"/>
    <mergeCell ref="A686:F686"/>
    <mergeCell ref="A689:F689"/>
    <mergeCell ref="A692:F692"/>
    <mergeCell ref="A637:F637"/>
    <mergeCell ref="A641:F641"/>
    <mergeCell ref="A645:F645"/>
    <mergeCell ref="A649:F649"/>
    <mergeCell ref="A653:F653"/>
    <mergeCell ref="A657:F657"/>
    <mergeCell ref="A660:F660"/>
    <mergeCell ref="A664:F664"/>
    <mergeCell ref="A588:F588"/>
    <mergeCell ref="A595:F595"/>
    <mergeCell ref="A598:F598"/>
    <mergeCell ref="A605:F605"/>
    <mergeCell ref="A614:F614"/>
    <mergeCell ref="A621:F621"/>
    <mergeCell ref="A629:F629"/>
    <mergeCell ref="A633:F633"/>
    <mergeCell ref="A526:F526"/>
    <mergeCell ref="A535:F535"/>
    <mergeCell ref="A554:F554"/>
    <mergeCell ref="A558:F558"/>
    <mergeCell ref="A562:F562"/>
    <mergeCell ref="A566:F566"/>
    <mergeCell ref="A570:F570"/>
    <mergeCell ref="A584:F584"/>
    <mergeCell ref="A471:F471"/>
    <mergeCell ref="A477:F477"/>
    <mergeCell ref="A482:F482"/>
    <mergeCell ref="A487:F487"/>
    <mergeCell ref="A495:F495"/>
    <mergeCell ref="A507:F507"/>
    <mergeCell ref="A513:F513"/>
    <mergeCell ref="A520:F520"/>
    <mergeCell ref="A427:F427"/>
    <mergeCell ref="A431:F431"/>
    <mergeCell ref="A436:F436"/>
    <mergeCell ref="A441:F441"/>
    <mergeCell ref="A445:F445"/>
    <mergeCell ref="A453:F453"/>
    <mergeCell ref="A459:F459"/>
    <mergeCell ref="A465:F465"/>
    <mergeCell ref="A391:F391"/>
    <mergeCell ref="A398:F398"/>
    <mergeCell ref="A403:F403"/>
    <mergeCell ref="A407:F407"/>
    <mergeCell ref="A410:F410"/>
    <mergeCell ref="A414:F414"/>
    <mergeCell ref="A417:F417"/>
    <mergeCell ref="A421:F421"/>
    <mergeCell ref="A304:F304"/>
    <mergeCell ref="A308:F308"/>
    <mergeCell ref="A314:F314"/>
    <mergeCell ref="A318:F318"/>
    <mergeCell ref="A344:F344"/>
    <mergeCell ref="A354:F354"/>
    <mergeCell ref="A371:F371"/>
    <mergeCell ref="A375:F375"/>
    <mergeCell ref="A240:F240"/>
    <mergeCell ref="A244:F244"/>
    <mergeCell ref="A258:F258"/>
    <mergeCell ref="A262:F262"/>
    <mergeCell ref="A276:F276"/>
    <mergeCell ref="A280:F280"/>
    <mergeCell ref="A291:F291"/>
    <mergeCell ref="A295:F295"/>
    <mergeCell ref="A184:F184"/>
    <mergeCell ref="A189:F189"/>
    <mergeCell ref="A205:F205"/>
    <mergeCell ref="A209:F209"/>
    <mergeCell ref="A210:F210"/>
    <mergeCell ref="A211:F211"/>
    <mergeCell ref="A223:F223"/>
    <mergeCell ref="A227:F227"/>
    <mergeCell ref="A123:F123"/>
    <mergeCell ref="A126:F126"/>
    <mergeCell ref="A137:F137"/>
    <mergeCell ref="A142:F142"/>
    <mergeCell ref="A174:F174"/>
    <mergeCell ref="A178:F178"/>
    <mergeCell ref="A182:F182"/>
    <mergeCell ref="A81:F81"/>
    <mergeCell ref="A85:F85"/>
    <mergeCell ref="A88:F88"/>
    <mergeCell ref="A91:F91"/>
    <mergeCell ref="A94:F94"/>
    <mergeCell ref="A97:F97"/>
    <mergeCell ref="A108:F108"/>
    <mergeCell ref="A112:F112"/>
    <mergeCell ref="A55:F55"/>
    <mergeCell ref="A58:F58"/>
    <mergeCell ref="A61:F61"/>
    <mergeCell ref="A64:F64"/>
    <mergeCell ref="A67:F67"/>
    <mergeCell ref="A70:F70"/>
    <mergeCell ref="A74:F74"/>
    <mergeCell ref="A77:F77"/>
    <mergeCell ref="A115:F115"/>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34"/>
  </sheetPr>
  <dimension ref="A1:I326"/>
  <sheetViews>
    <sheetView topLeftCell="A18" zoomScaleSheetLayoutView="75" workbookViewId="0">
      <selection activeCell="J32" sqref="J32"/>
    </sheetView>
  </sheetViews>
  <sheetFormatPr defaultRowHeight="13.2"/>
  <cols>
    <col min="1" max="1" width="3.33203125" style="128" customWidth="1"/>
    <col min="2" max="2" width="41.33203125" style="5" customWidth="1"/>
    <col min="3" max="3" width="9.109375" style="7" customWidth="1"/>
    <col min="4" max="4" width="11.6640625" style="6" customWidth="1"/>
    <col min="5" max="5" width="11.6640625" style="175" customWidth="1"/>
    <col min="6" max="6" width="13.109375" style="168" bestFit="1" customWidth="1"/>
    <col min="7" max="7" width="11.6640625" style="106" hidden="1" customWidth="1"/>
    <col min="8" max="8" width="10.33203125" style="160" bestFit="1" customWidth="1"/>
    <col min="9" max="9" width="14" style="160" bestFit="1" customWidth="1"/>
  </cols>
  <sheetData>
    <row r="1" spans="1:9" s="4" customFormat="1" ht="25.5" customHeight="1">
      <c r="A1" s="127" t="s">
        <v>273</v>
      </c>
      <c r="B1" s="2" t="s">
        <v>274</v>
      </c>
      <c r="C1" s="3" t="s">
        <v>275</v>
      </c>
      <c r="D1" s="3" t="s">
        <v>276</v>
      </c>
      <c r="E1" s="174" t="s">
        <v>278</v>
      </c>
      <c r="F1" s="185" t="s">
        <v>279</v>
      </c>
      <c r="G1" s="3" t="s">
        <v>278</v>
      </c>
      <c r="H1" s="159"/>
      <c r="I1" s="159"/>
    </row>
    <row r="2" spans="1:9" s="4" customFormat="1" ht="25.5" customHeight="1">
      <c r="A2" s="155"/>
      <c r="B2" s="156"/>
      <c r="C2" s="157"/>
      <c r="D2" s="157"/>
      <c r="E2" s="179"/>
      <c r="F2" s="179"/>
      <c r="G2" s="165"/>
      <c r="H2" s="159"/>
      <c r="I2" s="159"/>
    </row>
    <row r="4" spans="1:9" ht="12.75" customHeight="1">
      <c r="A4" s="253" t="s">
        <v>800</v>
      </c>
      <c r="B4" s="254"/>
      <c r="C4" s="254"/>
      <c r="D4" s="254"/>
      <c r="E4" s="254"/>
      <c r="F4" s="254"/>
      <c r="G4" s="163"/>
    </row>
    <row r="5" spans="1:9" ht="12.75" customHeight="1">
      <c r="A5" s="132"/>
      <c r="B5" s="28"/>
      <c r="C5" s="28"/>
      <c r="D5" s="28"/>
      <c r="E5" s="167"/>
      <c r="F5" s="167"/>
      <c r="G5" s="166"/>
    </row>
    <row r="6" spans="1:9" ht="51" customHeight="1">
      <c r="A6" s="132"/>
      <c r="B6" s="35" t="s">
        <v>1440</v>
      </c>
      <c r="C6" s="28"/>
      <c r="D6" s="28"/>
      <c r="E6" s="167"/>
      <c r="F6" s="167"/>
      <c r="G6" s="166"/>
    </row>
    <row r="7" spans="1:9" ht="12.75" customHeight="1">
      <c r="A7" s="132"/>
      <c r="B7" s="35" t="s">
        <v>1804</v>
      </c>
      <c r="C7" s="28"/>
      <c r="D7" s="28"/>
      <c r="E7" s="167"/>
      <c r="F7" s="167"/>
      <c r="G7" s="166"/>
    </row>
    <row r="8" spans="1:9" ht="12.75" customHeight="1">
      <c r="A8" s="132"/>
      <c r="B8" s="35" t="s">
        <v>988</v>
      </c>
      <c r="C8" s="28"/>
      <c r="D8" s="28"/>
      <c r="E8" s="167"/>
      <c r="F8" s="167"/>
      <c r="G8" s="166"/>
    </row>
    <row r="9" spans="1:9" ht="51" customHeight="1">
      <c r="A9" s="132"/>
      <c r="B9" s="35" t="s">
        <v>1441</v>
      </c>
      <c r="C9" s="28"/>
      <c r="D9" s="28"/>
      <c r="E9" s="167"/>
      <c r="F9" s="167"/>
      <c r="G9" s="166"/>
    </row>
    <row r="10" spans="1:9" ht="25.5" customHeight="1">
      <c r="A10" s="132"/>
      <c r="B10" s="35" t="s">
        <v>1442</v>
      </c>
      <c r="C10" s="28"/>
      <c r="D10" s="28"/>
      <c r="E10" s="167"/>
      <c r="F10" s="167"/>
      <c r="G10" s="166"/>
    </row>
    <row r="11" spans="1:9" ht="25.5" customHeight="1">
      <c r="A11" s="132"/>
      <c r="B11" s="35" t="s">
        <v>1872</v>
      </c>
      <c r="C11" s="28"/>
      <c r="D11" s="28"/>
      <c r="E11" s="167"/>
      <c r="F11" s="167"/>
      <c r="G11" s="166"/>
    </row>
    <row r="12" spans="1:9" ht="51" customHeight="1">
      <c r="A12" s="132"/>
      <c r="B12" s="35" t="s">
        <v>1443</v>
      </c>
      <c r="C12" s="28"/>
      <c r="D12" s="28"/>
      <c r="E12" s="167"/>
      <c r="F12" s="167"/>
      <c r="G12" s="166"/>
    </row>
    <row r="13" spans="1:9" ht="51" customHeight="1">
      <c r="A13" s="132"/>
      <c r="B13" s="35" t="s">
        <v>1870</v>
      </c>
      <c r="C13" s="28"/>
      <c r="D13" s="28"/>
      <c r="E13" s="167"/>
      <c r="F13" s="167"/>
      <c r="G13" s="166"/>
    </row>
    <row r="14" spans="1:9" ht="114.75" customHeight="1">
      <c r="A14" s="132"/>
      <c r="B14" s="35" t="s">
        <v>370</v>
      </c>
      <c r="C14" s="28"/>
      <c r="D14" s="28"/>
      <c r="E14" s="167"/>
      <c r="F14" s="167"/>
      <c r="G14" s="166"/>
    </row>
    <row r="15" spans="1:9" ht="38.25" customHeight="1">
      <c r="A15" s="132"/>
      <c r="B15" s="35" t="s">
        <v>1654</v>
      </c>
      <c r="C15" s="28"/>
      <c r="D15" s="28"/>
      <c r="E15" s="167"/>
      <c r="F15" s="167"/>
      <c r="G15" s="166"/>
    </row>
    <row r="16" spans="1:9" ht="38.25" customHeight="1">
      <c r="A16" s="132"/>
      <c r="B16" s="35" t="s">
        <v>1576</v>
      </c>
      <c r="C16" s="28"/>
      <c r="D16" s="28"/>
      <c r="E16" s="167"/>
      <c r="F16" s="167"/>
      <c r="G16" s="166"/>
    </row>
    <row r="17" spans="1:7" ht="38.25" customHeight="1">
      <c r="A17" s="132"/>
      <c r="B17" s="35" t="s">
        <v>1577</v>
      </c>
      <c r="C17" s="28"/>
      <c r="D17" s="28"/>
      <c r="E17" s="167"/>
      <c r="F17" s="167"/>
      <c r="G17" s="166"/>
    </row>
    <row r="18" spans="1:7" ht="38.25" customHeight="1">
      <c r="A18" s="132"/>
      <c r="B18" s="35" t="s">
        <v>718</v>
      </c>
      <c r="C18" s="28"/>
      <c r="D18" s="28"/>
      <c r="E18" s="167"/>
      <c r="F18" s="167"/>
      <c r="G18" s="166"/>
    </row>
    <row r="19" spans="1:7" ht="12.75" customHeight="1">
      <c r="A19" s="132"/>
      <c r="B19" s="35" t="s">
        <v>1439</v>
      </c>
      <c r="C19" s="28"/>
      <c r="D19" s="28"/>
      <c r="E19" s="167"/>
      <c r="F19" s="167"/>
      <c r="G19" s="166"/>
    </row>
    <row r="20" spans="1:7" ht="12.75" customHeight="1">
      <c r="A20" s="132"/>
      <c r="B20" s="35"/>
      <c r="C20" s="28"/>
      <c r="D20" s="28"/>
      <c r="E20" s="167"/>
      <c r="F20" s="167"/>
      <c r="G20" s="166"/>
    </row>
    <row r="21" spans="1:7" ht="12.75" customHeight="1">
      <c r="A21" s="132"/>
      <c r="B21" s="35"/>
      <c r="C21" s="28"/>
      <c r="D21" s="28"/>
      <c r="E21" s="167"/>
      <c r="F21" s="167"/>
      <c r="G21" s="166"/>
    </row>
    <row r="22" spans="1:7" ht="12.75" customHeight="1">
      <c r="A22" s="132"/>
      <c r="B22" s="35"/>
      <c r="C22" s="28"/>
      <c r="D22" s="28"/>
      <c r="E22" s="167"/>
      <c r="F22" s="167"/>
      <c r="G22" s="166"/>
    </row>
    <row r="23" spans="1:7" ht="12.75" customHeight="1">
      <c r="A23" s="126" t="s">
        <v>277</v>
      </c>
      <c r="B23" s="33" t="s">
        <v>848</v>
      </c>
    </row>
    <row r="24" spans="1:7" ht="12.75" customHeight="1">
      <c r="A24" s="126"/>
      <c r="B24" s="33" t="s">
        <v>1045</v>
      </c>
    </row>
    <row r="25" spans="1:7" ht="12.75" customHeight="1">
      <c r="B25" s="19" t="s">
        <v>1617</v>
      </c>
    </row>
    <row r="26" spans="1:7" ht="12.75" customHeight="1">
      <c r="B26" s="19" t="s">
        <v>1065</v>
      </c>
    </row>
    <row r="27" spans="1:7" ht="12.75" customHeight="1">
      <c r="B27" s="5" t="s">
        <v>849</v>
      </c>
    </row>
    <row r="28" spans="1:7" ht="12.75" customHeight="1">
      <c r="B28" s="5" t="s">
        <v>1119</v>
      </c>
      <c r="G28" s="106">
        <v>1</v>
      </c>
    </row>
    <row r="29" spans="1:7" ht="12.75" customHeight="1">
      <c r="B29" s="29"/>
    </row>
    <row r="30" spans="1:7" ht="12.75" customHeight="1">
      <c r="B30" s="31" t="s">
        <v>1120</v>
      </c>
      <c r="C30" s="7" t="s">
        <v>1739</v>
      </c>
      <c r="E30" s="175">
        <f>ROUND(G30*$G$28,0)</f>
        <v>40</v>
      </c>
      <c r="F30" s="168">
        <f>+D30*E30</f>
        <v>0</v>
      </c>
      <c r="G30" s="106">
        <v>40</v>
      </c>
    </row>
    <row r="31" spans="1:7" ht="12.75" customHeight="1">
      <c r="B31" s="31"/>
      <c r="E31" s="175">
        <f t="shared" ref="E31:E94" si="0">ROUND(G31*$G$28,0)</f>
        <v>0</v>
      </c>
      <c r="F31" s="168">
        <f t="shared" ref="F31:F94" si="1">+D31*E31</f>
        <v>0</v>
      </c>
    </row>
    <row r="32" spans="1:7" ht="12.75" customHeight="1">
      <c r="B32" s="31"/>
      <c r="E32" s="175">
        <f t="shared" si="0"/>
        <v>0</v>
      </c>
      <c r="F32" s="168">
        <f t="shared" si="1"/>
        <v>0</v>
      </c>
    </row>
    <row r="33" spans="1:7" ht="12.75" customHeight="1">
      <c r="B33" s="31"/>
      <c r="E33" s="175">
        <f t="shared" si="0"/>
        <v>0</v>
      </c>
      <c r="F33" s="168">
        <f t="shared" si="1"/>
        <v>0</v>
      </c>
    </row>
    <row r="34" spans="1:7" ht="12.75" customHeight="1">
      <c r="A34" s="133"/>
      <c r="B34" s="34"/>
      <c r="E34" s="175">
        <f t="shared" si="0"/>
        <v>0</v>
      </c>
      <c r="F34" s="168">
        <f t="shared" si="1"/>
        <v>0</v>
      </c>
    </row>
    <row r="35" spans="1:7" ht="12.75" customHeight="1">
      <c r="A35" s="126" t="s">
        <v>280</v>
      </c>
      <c r="B35" s="123" t="s">
        <v>848</v>
      </c>
      <c r="E35" s="175">
        <f t="shared" si="0"/>
        <v>0</v>
      </c>
      <c r="F35" s="168">
        <f t="shared" si="1"/>
        <v>0</v>
      </c>
    </row>
    <row r="36" spans="1:7" ht="12.75" customHeight="1">
      <c r="A36" s="126"/>
      <c r="B36" s="33" t="s">
        <v>1192</v>
      </c>
      <c r="E36" s="175">
        <f t="shared" si="0"/>
        <v>0</v>
      </c>
      <c r="F36" s="168">
        <f t="shared" si="1"/>
        <v>0</v>
      </c>
    </row>
    <row r="37" spans="1:7" ht="12.75" customHeight="1">
      <c r="B37" s="19" t="s">
        <v>1617</v>
      </c>
      <c r="E37" s="175">
        <f t="shared" si="0"/>
        <v>0</v>
      </c>
      <c r="F37" s="168">
        <f t="shared" si="1"/>
        <v>0</v>
      </c>
    </row>
    <row r="38" spans="1:7" ht="12.75" customHeight="1">
      <c r="B38" s="19" t="s">
        <v>1065</v>
      </c>
      <c r="E38" s="175">
        <f t="shared" si="0"/>
        <v>0</v>
      </c>
      <c r="F38" s="168">
        <f t="shared" si="1"/>
        <v>0</v>
      </c>
    </row>
    <row r="39" spans="1:7" ht="12.75" customHeight="1">
      <c r="B39" s="5" t="s">
        <v>849</v>
      </c>
      <c r="E39" s="175">
        <f t="shared" si="0"/>
        <v>0</v>
      </c>
      <c r="F39" s="168">
        <f t="shared" si="1"/>
        <v>0</v>
      </c>
    </row>
    <row r="40" spans="1:7" ht="12.75" customHeight="1">
      <c r="B40" s="5" t="s">
        <v>1119</v>
      </c>
      <c r="E40" s="175">
        <f t="shared" si="0"/>
        <v>0</v>
      </c>
      <c r="F40" s="168">
        <f t="shared" si="1"/>
        <v>0</v>
      </c>
    </row>
    <row r="41" spans="1:7" ht="12.75" customHeight="1">
      <c r="B41" s="29"/>
      <c r="E41" s="175">
        <f t="shared" si="0"/>
        <v>0</v>
      </c>
      <c r="F41" s="168">
        <f t="shared" si="1"/>
        <v>0</v>
      </c>
    </row>
    <row r="42" spans="1:7" ht="12.75" customHeight="1">
      <c r="B42" s="31" t="s">
        <v>1120</v>
      </c>
      <c r="C42" s="7" t="s">
        <v>1739</v>
      </c>
      <c r="E42" s="175">
        <f t="shared" si="0"/>
        <v>40</v>
      </c>
      <c r="F42" s="168">
        <f t="shared" si="1"/>
        <v>0</v>
      </c>
      <c r="G42" s="106">
        <v>40</v>
      </c>
    </row>
    <row r="43" spans="1:7" ht="12.75" customHeight="1">
      <c r="A43" s="133"/>
      <c r="B43" s="34"/>
      <c r="E43" s="175">
        <f t="shared" si="0"/>
        <v>0</v>
      </c>
      <c r="F43" s="168">
        <f t="shared" si="1"/>
        <v>0</v>
      </c>
    </row>
    <row r="44" spans="1:7" ht="12.75" customHeight="1">
      <c r="A44" s="133"/>
      <c r="B44" s="34"/>
      <c r="E44" s="175">
        <f t="shared" si="0"/>
        <v>0</v>
      </c>
      <c r="F44" s="168">
        <f t="shared" si="1"/>
        <v>0</v>
      </c>
    </row>
    <row r="45" spans="1:7" ht="12.75" customHeight="1">
      <c r="A45" s="133"/>
      <c r="B45" s="34"/>
      <c r="E45" s="175">
        <f t="shared" si="0"/>
        <v>0</v>
      </c>
      <c r="F45" s="168">
        <f t="shared" si="1"/>
        <v>0</v>
      </c>
    </row>
    <row r="46" spans="1:7" ht="12.75" customHeight="1">
      <c r="A46" s="126" t="s">
        <v>290</v>
      </c>
      <c r="B46" s="123" t="s">
        <v>848</v>
      </c>
      <c r="E46" s="175">
        <f t="shared" si="0"/>
        <v>0</v>
      </c>
      <c r="F46" s="168">
        <f t="shared" si="1"/>
        <v>0</v>
      </c>
    </row>
    <row r="47" spans="1:7">
      <c r="B47" s="19" t="s">
        <v>1617</v>
      </c>
      <c r="E47" s="175">
        <f t="shared" si="0"/>
        <v>0</v>
      </c>
      <c r="F47" s="168">
        <f t="shared" si="1"/>
        <v>0</v>
      </c>
    </row>
    <row r="48" spans="1:7" ht="12.75" customHeight="1">
      <c r="B48" s="5" t="s">
        <v>849</v>
      </c>
      <c r="E48" s="175">
        <f t="shared" si="0"/>
        <v>0</v>
      </c>
      <c r="F48" s="168">
        <f t="shared" si="1"/>
        <v>0</v>
      </c>
    </row>
    <row r="49" spans="1:7" ht="12.75" customHeight="1">
      <c r="B49" s="5" t="s">
        <v>1119</v>
      </c>
      <c r="E49" s="175">
        <f t="shared" si="0"/>
        <v>0</v>
      </c>
      <c r="F49" s="168">
        <f t="shared" si="1"/>
        <v>0</v>
      </c>
    </row>
    <row r="50" spans="1:7" ht="12.75" customHeight="1">
      <c r="B50" s="136" t="s">
        <v>1067</v>
      </c>
      <c r="E50" s="175">
        <f t="shared" si="0"/>
        <v>0</v>
      </c>
      <c r="F50" s="168">
        <f t="shared" si="1"/>
        <v>0</v>
      </c>
    </row>
    <row r="51" spans="1:7" ht="12.75" customHeight="1">
      <c r="B51" s="29" t="s">
        <v>1064</v>
      </c>
      <c r="E51" s="175">
        <f t="shared" si="0"/>
        <v>0</v>
      </c>
      <c r="F51" s="168">
        <f t="shared" si="1"/>
        <v>0</v>
      </c>
    </row>
    <row r="52" spans="1:7" ht="12.75" customHeight="1">
      <c r="B52" s="137" t="s">
        <v>1066</v>
      </c>
      <c r="E52" s="175">
        <f t="shared" si="0"/>
        <v>0</v>
      </c>
      <c r="F52" s="168">
        <f t="shared" si="1"/>
        <v>0</v>
      </c>
    </row>
    <row r="53" spans="1:7" ht="12.75" customHeight="1">
      <c r="B53" s="31" t="s">
        <v>1193</v>
      </c>
      <c r="C53" s="7" t="s">
        <v>1739</v>
      </c>
      <c r="E53" s="175">
        <f t="shared" si="0"/>
        <v>40</v>
      </c>
      <c r="F53" s="168">
        <f t="shared" si="1"/>
        <v>0</v>
      </c>
      <c r="G53" s="106">
        <v>40</v>
      </c>
    </row>
    <row r="54" spans="1:7" ht="12.75" customHeight="1">
      <c r="B54" s="31"/>
      <c r="E54" s="175">
        <f t="shared" si="0"/>
        <v>0</v>
      </c>
      <c r="F54" s="168">
        <f t="shared" si="1"/>
        <v>0</v>
      </c>
    </row>
    <row r="55" spans="1:7" ht="12.75" customHeight="1">
      <c r="B55" s="31"/>
      <c r="E55" s="175">
        <f t="shared" si="0"/>
        <v>0</v>
      </c>
      <c r="F55" s="168">
        <f t="shared" si="1"/>
        <v>0</v>
      </c>
    </row>
    <row r="56" spans="1:7" ht="12.75" customHeight="1">
      <c r="E56" s="175">
        <f t="shared" si="0"/>
        <v>0</v>
      </c>
      <c r="F56" s="168">
        <f t="shared" si="1"/>
        <v>0</v>
      </c>
    </row>
    <row r="57" spans="1:7" ht="12.75" customHeight="1">
      <c r="A57" s="126" t="s">
        <v>291</v>
      </c>
      <c r="B57" s="32" t="s">
        <v>850</v>
      </c>
      <c r="E57" s="175">
        <f t="shared" si="0"/>
        <v>0</v>
      </c>
      <c r="F57" s="168">
        <f t="shared" si="1"/>
        <v>0</v>
      </c>
    </row>
    <row r="58" spans="1:7" ht="26.4">
      <c r="A58" s="126"/>
      <c r="B58" s="126" t="s">
        <v>1111</v>
      </c>
      <c r="E58" s="175">
        <f t="shared" si="0"/>
        <v>0</v>
      </c>
      <c r="F58" s="168">
        <f t="shared" si="1"/>
        <v>0</v>
      </c>
    </row>
    <row r="59" spans="1:7" ht="25.5" customHeight="1">
      <c r="B59" s="19" t="s">
        <v>1534</v>
      </c>
      <c r="E59" s="175">
        <f t="shared" si="0"/>
        <v>0</v>
      </c>
      <c r="F59" s="168">
        <f t="shared" si="1"/>
        <v>0</v>
      </c>
    </row>
    <row r="60" spans="1:7" ht="4.5" customHeight="1">
      <c r="E60" s="175">
        <f t="shared" si="0"/>
        <v>0</v>
      </c>
      <c r="F60" s="168">
        <f t="shared" si="1"/>
        <v>0</v>
      </c>
    </row>
    <row r="61" spans="1:7" ht="12.75" customHeight="1">
      <c r="B61" s="5" t="s">
        <v>1155</v>
      </c>
      <c r="D61" s="124"/>
      <c r="E61" s="175">
        <f t="shared" si="0"/>
        <v>0</v>
      </c>
      <c r="F61" s="168">
        <f t="shared" si="1"/>
        <v>0</v>
      </c>
    </row>
    <row r="62" spans="1:7" ht="5.25" customHeight="1">
      <c r="B62" s="22"/>
      <c r="D62" s="124"/>
      <c r="E62" s="175">
        <f t="shared" si="0"/>
        <v>0</v>
      </c>
      <c r="F62" s="168">
        <f t="shared" si="1"/>
        <v>0</v>
      </c>
    </row>
    <row r="63" spans="1:7" ht="12.75" customHeight="1">
      <c r="B63" s="19" t="s">
        <v>1112</v>
      </c>
      <c r="C63" s="7" t="s">
        <v>1739</v>
      </c>
      <c r="D63" s="124"/>
      <c r="E63" s="175">
        <f t="shared" si="0"/>
        <v>60</v>
      </c>
      <c r="F63" s="168">
        <f t="shared" si="1"/>
        <v>0</v>
      </c>
      <c r="G63" s="106">
        <v>60</v>
      </c>
    </row>
    <row r="64" spans="1:7" ht="3.75" customHeight="1">
      <c r="D64" s="124"/>
      <c r="E64" s="175">
        <f t="shared" si="0"/>
        <v>0</v>
      </c>
      <c r="F64" s="168">
        <f t="shared" si="1"/>
        <v>0</v>
      </c>
    </row>
    <row r="65" spans="1:7" ht="12.75" customHeight="1">
      <c r="B65" s="5" t="s">
        <v>1113</v>
      </c>
      <c r="C65" s="7" t="s">
        <v>1739</v>
      </c>
      <c r="D65" s="124"/>
      <c r="E65" s="175">
        <f t="shared" si="0"/>
        <v>60</v>
      </c>
      <c r="F65" s="168">
        <f t="shared" si="1"/>
        <v>0</v>
      </c>
      <c r="G65" s="106">
        <v>60</v>
      </c>
    </row>
    <row r="66" spans="1:7" ht="3.75" customHeight="1">
      <c r="D66" s="124"/>
      <c r="E66" s="175">
        <f t="shared" si="0"/>
        <v>0</v>
      </c>
      <c r="F66" s="168">
        <f t="shared" si="1"/>
        <v>0</v>
      </c>
    </row>
    <row r="67" spans="1:7" ht="12.75" customHeight="1">
      <c r="B67" s="5" t="s">
        <v>1114</v>
      </c>
      <c r="C67" s="7" t="s">
        <v>1739</v>
      </c>
      <c r="D67" s="124"/>
      <c r="E67" s="175">
        <f t="shared" si="0"/>
        <v>60</v>
      </c>
      <c r="F67" s="168">
        <f t="shared" si="1"/>
        <v>0</v>
      </c>
      <c r="G67" s="106">
        <v>60</v>
      </c>
    </row>
    <row r="68" spans="1:7" ht="3.75" customHeight="1">
      <c r="D68" s="124"/>
      <c r="E68" s="175">
        <f t="shared" si="0"/>
        <v>0</v>
      </c>
      <c r="F68" s="168">
        <f t="shared" si="1"/>
        <v>0</v>
      </c>
    </row>
    <row r="69" spans="1:7" ht="12.75" customHeight="1">
      <c r="B69" s="5" t="s">
        <v>1115</v>
      </c>
      <c r="C69" s="7" t="s">
        <v>1739</v>
      </c>
      <c r="D69" s="124"/>
      <c r="E69" s="175">
        <f t="shared" si="0"/>
        <v>60</v>
      </c>
      <c r="F69" s="168">
        <f t="shared" si="1"/>
        <v>0</v>
      </c>
      <c r="G69" s="106">
        <v>60</v>
      </c>
    </row>
    <row r="70" spans="1:7" ht="3.75" customHeight="1">
      <c r="D70" s="124"/>
      <c r="E70" s="175">
        <f t="shared" si="0"/>
        <v>0</v>
      </c>
      <c r="F70" s="168">
        <f t="shared" si="1"/>
        <v>0</v>
      </c>
    </row>
    <row r="71" spans="1:7" ht="12.75" customHeight="1">
      <c r="B71" s="5" t="s">
        <v>1116</v>
      </c>
      <c r="C71" s="7" t="s">
        <v>1739</v>
      </c>
      <c r="D71" s="124"/>
      <c r="E71" s="175">
        <f t="shared" si="0"/>
        <v>60</v>
      </c>
      <c r="F71" s="168">
        <f t="shared" si="1"/>
        <v>0</v>
      </c>
      <c r="G71" s="106">
        <v>60</v>
      </c>
    </row>
    <row r="72" spans="1:7" ht="12.75" customHeight="1">
      <c r="B72" s="22"/>
      <c r="D72" s="124"/>
      <c r="E72" s="175">
        <f t="shared" si="0"/>
        <v>0</v>
      </c>
    </row>
    <row r="73" spans="1:7" ht="12.75" customHeight="1">
      <c r="B73" s="22"/>
      <c r="D73" s="124"/>
      <c r="E73" s="175">
        <f t="shared" si="0"/>
        <v>0</v>
      </c>
      <c r="F73" s="168">
        <f t="shared" si="1"/>
        <v>0</v>
      </c>
    </row>
    <row r="74" spans="1:7" ht="12.75" customHeight="1">
      <c r="B74" s="19"/>
      <c r="D74" s="124"/>
      <c r="E74" s="175">
        <f t="shared" si="0"/>
        <v>0</v>
      </c>
      <c r="F74" s="168">
        <f t="shared" si="1"/>
        <v>0</v>
      </c>
    </row>
    <row r="75" spans="1:7" ht="12.75" customHeight="1">
      <c r="A75" s="126" t="s">
        <v>293</v>
      </c>
      <c r="B75" s="131" t="s">
        <v>1651</v>
      </c>
      <c r="E75" s="175">
        <f t="shared" si="0"/>
        <v>0</v>
      </c>
      <c r="F75" s="168">
        <f t="shared" si="1"/>
        <v>0</v>
      </c>
    </row>
    <row r="76" spans="1:7" ht="25.5" customHeight="1">
      <c r="B76" s="19" t="s">
        <v>1534</v>
      </c>
      <c r="E76" s="175">
        <f t="shared" si="0"/>
        <v>0</v>
      </c>
      <c r="F76" s="168">
        <f t="shared" si="1"/>
        <v>0</v>
      </c>
    </row>
    <row r="77" spans="1:7" ht="12.75" customHeight="1">
      <c r="B77" s="5" t="s">
        <v>1155</v>
      </c>
      <c r="E77" s="175">
        <f t="shared" si="0"/>
        <v>0</v>
      </c>
      <c r="F77" s="168">
        <f t="shared" si="1"/>
        <v>0</v>
      </c>
    </row>
    <row r="78" spans="1:7" ht="12.75" customHeight="1">
      <c r="B78" s="5" t="s">
        <v>1188</v>
      </c>
      <c r="E78" s="175">
        <f t="shared" si="0"/>
        <v>0</v>
      </c>
      <c r="F78" s="168">
        <f t="shared" si="1"/>
        <v>0</v>
      </c>
    </row>
    <row r="79" spans="1:7" ht="12.75" customHeight="1">
      <c r="B79" s="31" t="s">
        <v>1191</v>
      </c>
      <c r="C79" s="7" t="s">
        <v>1739</v>
      </c>
      <c r="E79" s="175">
        <f t="shared" si="0"/>
        <v>60</v>
      </c>
      <c r="F79" s="168">
        <f t="shared" si="1"/>
        <v>0</v>
      </c>
      <c r="G79" s="106">
        <v>60</v>
      </c>
    </row>
    <row r="80" spans="1:7" ht="12.75" customHeight="1">
      <c r="B80" s="5" t="s">
        <v>1187</v>
      </c>
      <c r="E80" s="175">
        <f t="shared" si="0"/>
        <v>0</v>
      </c>
      <c r="F80" s="168">
        <f t="shared" si="1"/>
        <v>0</v>
      </c>
    </row>
    <row r="81" spans="1:7" ht="12.75" customHeight="1">
      <c r="B81" s="31" t="s">
        <v>1191</v>
      </c>
      <c r="C81" s="7" t="s">
        <v>1739</v>
      </c>
      <c r="E81" s="175">
        <f t="shared" si="0"/>
        <v>60</v>
      </c>
      <c r="F81" s="168">
        <f t="shared" si="1"/>
        <v>0</v>
      </c>
      <c r="G81" s="106">
        <v>60</v>
      </c>
    </row>
    <row r="82" spans="1:7" ht="12.75" customHeight="1">
      <c r="B82" s="19" t="s">
        <v>1189</v>
      </c>
      <c r="E82" s="175">
        <f t="shared" si="0"/>
        <v>0</v>
      </c>
      <c r="F82" s="168">
        <f t="shared" si="1"/>
        <v>0</v>
      </c>
    </row>
    <row r="83" spans="1:7" ht="12.75" customHeight="1">
      <c r="B83" s="31" t="s">
        <v>128</v>
      </c>
      <c r="C83" s="7" t="s">
        <v>1739</v>
      </c>
      <c r="E83" s="175">
        <f t="shared" si="0"/>
        <v>60</v>
      </c>
      <c r="F83" s="168">
        <f t="shared" si="1"/>
        <v>0</v>
      </c>
      <c r="G83" s="106">
        <v>60</v>
      </c>
    </row>
    <row r="84" spans="1:7" ht="12.75" customHeight="1">
      <c r="B84" s="19" t="s">
        <v>923</v>
      </c>
      <c r="E84" s="175">
        <f t="shared" si="0"/>
        <v>0</v>
      </c>
      <c r="F84" s="168">
        <f t="shared" si="1"/>
        <v>0</v>
      </c>
    </row>
    <row r="85" spans="1:7" ht="12.75" customHeight="1">
      <c r="B85" s="19" t="s">
        <v>1190</v>
      </c>
      <c r="C85" s="7" t="s">
        <v>1739</v>
      </c>
      <c r="E85" s="175">
        <f t="shared" si="0"/>
        <v>60</v>
      </c>
      <c r="F85" s="168">
        <f t="shared" si="1"/>
        <v>0</v>
      </c>
      <c r="G85" s="106">
        <v>60</v>
      </c>
    </row>
    <row r="86" spans="1:7" ht="12.75" customHeight="1">
      <c r="B86" s="19"/>
      <c r="E86" s="175">
        <f t="shared" si="0"/>
        <v>0</v>
      </c>
      <c r="F86" s="168">
        <f t="shared" si="1"/>
        <v>0</v>
      </c>
    </row>
    <row r="87" spans="1:7" ht="12.75" customHeight="1">
      <c r="B87" s="19"/>
      <c r="E87" s="175">
        <f t="shared" si="0"/>
        <v>0</v>
      </c>
      <c r="F87" s="168">
        <f t="shared" si="1"/>
        <v>0</v>
      </c>
    </row>
    <row r="88" spans="1:7" ht="12.75" customHeight="1">
      <c r="B88" s="19"/>
      <c r="E88" s="175">
        <f t="shared" si="0"/>
        <v>0</v>
      </c>
      <c r="F88" s="168">
        <f t="shared" si="1"/>
        <v>0</v>
      </c>
    </row>
    <row r="89" spans="1:7" ht="12.75" customHeight="1">
      <c r="B89" s="19"/>
      <c r="E89" s="175">
        <f t="shared" si="0"/>
        <v>0</v>
      </c>
      <c r="F89" s="168">
        <f t="shared" si="1"/>
        <v>0</v>
      </c>
    </row>
    <row r="90" spans="1:7" ht="51" customHeight="1">
      <c r="A90" s="126" t="s">
        <v>1421</v>
      </c>
      <c r="B90" s="33" t="s">
        <v>1579</v>
      </c>
      <c r="E90" s="175">
        <f t="shared" si="0"/>
        <v>0</v>
      </c>
      <c r="F90" s="168">
        <f t="shared" si="1"/>
        <v>0</v>
      </c>
    </row>
    <row r="91" spans="1:7" ht="38.25" customHeight="1">
      <c r="B91" s="19" t="s">
        <v>42</v>
      </c>
      <c r="E91" s="175">
        <f t="shared" si="0"/>
        <v>0</v>
      </c>
      <c r="F91" s="168">
        <f t="shared" si="1"/>
        <v>0</v>
      </c>
    </row>
    <row r="92" spans="1:7" ht="6" customHeight="1">
      <c r="E92" s="175">
        <f t="shared" si="0"/>
        <v>0</v>
      </c>
      <c r="F92" s="168">
        <f t="shared" si="1"/>
        <v>0</v>
      </c>
    </row>
    <row r="93" spans="1:7" ht="12.75" customHeight="1">
      <c r="B93" s="5" t="s">
        <v>43</v>
      </c>
      <c r="C93" s="7" t="s">
        <v>1739</v>
      </c>
      <c r="E93" s="175">
        <f t="shared" si="0"/>
        <v>130</v>
      </c>
      <c r="F93" s="168">
        <f t="shared" si="1"/>
        <v>0</v>
      </c>
      <c r="G93" s="106">
        <v>130</v>
      </c>
    </row>
    <row r="94" spans="1:7" ht="12.75" customHeight="1">
      <c r="E94" s="175">
        <f t="shared" si="0"/>
        <v>0</v>
      </c>
      <c r="F94" s="168">
        <f t="shared" si="1"/>
        <v>0</v>
      </c>
    </row>
    <row r="95" spans="1:7" ht="12.75" customHeight="1">
      <c r="E95" s="175">
        <f t="shared" ref="E95:E153" si="2">ROUND(G95*$G$28,0)</f>
        <v>0</v>
      </c>
      <c r="F95" s="168">
        <f t="shared" ref="F95:F154" si="3">+D95*E95</f>
        <v>0</v>
      </c>
    </row>
    <row r="96" spans="1:7" ht="12.75" customHeight="1">
      <c r="E96" s="175">
        <f t="shared" si="2"/>
        <v>0</v>
      </c>
      <c r="F96" s="168">
        <f t="shared" si="3"/>
        <v>0</v>
      </c>
    </row>
    <row r="97" spans="1:7" ht="25.5" customHeight="1">
      <c r="A97" s="34" t="s">
        <v>1422</v>
      </c>
      <c r="B97" s="33" t="s">
        <v>1086</v>
      </c>
      <c r="E97" s="175">
        <f t="shared" si="2"/>
        <v>0</v>
      </c>
      <c r="F97" s="168">
        <f t="shared" si="3"/>
        <v>0</v>
      </c>
    </row>
    <row r="98" spans="1:7" ht="38.25" customHeight="1">
      <c r="B98" s="19" t="s">
        <v>879</v>
      </c>
      <c r="E98" s="175">
        <f t="shared" si="2"/>
        <v>0</v>
      </c>
      <c r="F98" s="168">
        <f t="shared" si="3"/>
        <v>0</v>
      </c>
    </row>
    <row r="99" spans="1:7" ht="6" customHeight="1">
      <c r="E99" s="175">
        <f t="shared" si="2"/>
        <v>0</v>
      </c>
      <c r="F99" s="168">
        <f t="shared" si="3"/>
        <v>0</v>
      </c>
    </row>
    <row r="100" spans="1:7" ht="12.75" customHeight="1">
      <c r="B100" s="5" t="s">
        <v>1580</v>
      </c>
      <c r="C100" s="7" t="s">
        <v>1739</v>
      </c>
      <c r="E100" s="175">
        <f t="shared" si="2"/>
        <v>25</v>
      </c>
      <c r="F100" s="168">
        <f t="shared" si="3"/>
        <v>0</v>
      </c>
      <c r="G100" s="106">
        <v>25</v>
      </c>
    </row>
    <row r="101" spans="1:7" ht="12.75" customHeight="1">
      <c r="E101" s="175">
        <f t="shared" si="2"/>
        <v>0</v>
      </c>
      <c r="F101" s="168">
        <f t="shared" si="3"/>
        <v>0</v>
      </c>
    </row>
    <row r="102" spans="1:7" ht="12.75" customHeight="1">
      <c r="E102" s="175">
        <f t="shared" si="2"/>
        <v>0</v>
      </c>
      <c r="F102" s="168">
        <f t="shared" si="3"/>
        <v>0</v>
      </c>
    </row>
    <row r="103" spans="1:7" ht="12.75" customHeight="1">
      <c r="B103" s="19"/>
      <c r="E103" s="175">
        <f t="shared" si="2"/>
        <v>0</v>
      </c>
      <c r="F103" s="168">
        <f t="shared" si="3"/>
        <v>0</v>
      </c>
    </row>
    <row r="104" spans="1:7" ht="25.5" customHeight="1">
      <c r="A104" s="126" t="s">
        <v>1424</v>
      </c>
      <c r="B104" s="123" t="s">
        <v>1068</v>
      </c>
      <c r="E104" s="175">
        <f t="shared" si="2"/>
        <v>0</v>
      </c>
      <c r="F104" s="168">
        <f t="shared" si="3"/>
        <v>0</v>
      </c>
    </row>
    <row r="105" spans="1:7" ht="38.25" customHeight="1">
      <c r="B105" s="19" t="s">
        <v>879</v>
      </c>
      <c r="E105" s="175">
        <f t="shared" si="2"/>
        <v>0</v>
      </c>
      <c r="F105" s="168">
        <f t="shared" si="3"/>
        <v>0</v>
      </c>
    </row>
    <row r="106" spans="1:7" ht="6" customHeight="1">
      <c r="B106" s="19"/>
      <c r="E106" s="175">
        <f t="shared" si="2"/>
        <v>0</v>
      </c>
      <c r="F106" s="168">
        <f t="shared" si="3"/>
        <v>0</v>
      </c>
    </row>
    <row r="107" spans="1:7" ht="12.75" customHeight="1">
      <c r="B107" s="5" t="s">
        <v>1580</v>
      </c>
      <c r="C107" s="7" t="s">
        <v>1739</v>
      </c>
      <c r="E107" s="175">
        <f t="shared" si="2"/>
        <v>25</v>
      </c>
      <c r="F107" s="168">
        <f t="shared" si="3"/>
        <v>0</v>
      </c>
      <c r="G107" s="106">
        <v>25</v>
      </c>
    </row>
    <row r="108" spans="1:7" ht="12.75" customHeight="1">
      <c r="B108" s="19"/>
      <c r="E108" s="175">
        <f t="shared" si="2"/>
        <v>0</v>
      </c>
      <c r="F108" s="168">
        <f t="shared" si="3"/>
        <v>0</v>
      </c>
    </row>
    <row r="109" spans="1:7" ht="12.75" customHeight="1">
      <c r="B109" s="19"/>
      <c r="E109" s="175">
        <f t="shared" si="2"/>
        <v>0</v>
      </c>
      <c r="F109" s="168">
        <f t="shared" si="3"/>
        <v>0</v>
      </c>
    </row>
    <row r="110" spans="1:7" ht="12.75" customHeight="1">
      <c r="B110" s="19"/>
      <c r="E110" s="175">
        <f t="shared" si="2"/>
        <v>0</v>
      </c>
      <c r="F110" s="168">
        <f t="shared" si="3"/>
        <v>0</v>
      </c>
    </row>
    <row r="111" spans="1:7" ht="12.75" customHeight="1">
      <c r="B111" s="19"/>
      <c r="E111" s="175">
        <f t="shared" si="2"/>
        <v>0</v>
      </c>
      <c r="F111" s="168">
        <f t="shared" si="3"/>
        <v>0</v>
      </c>
    </row>
    <row r="112" spans="1:7" ht="38.25" customHeight="1">
      <c r="A112" s="126" t="s">
        <v>931</v>
      </c>
      <c r="B112" s="130" t="s">
        <v>1087</v>
      </c>
      <c r="E112" s="175">
        <f t="shared" si="2"/>
        <v>0</v>
      </c>
      <c r="F112" s="168">
        <f t="shared" si="3"/>
        <v>0</v>
      </c>
    </row>
    <row r="113" spans="1:9" ht="12.75" customHeight="1">
      <c r="B113" s="19" t="s">
        <v>1088</v>
      </c>
      <c r="E113" s="175">
        <f t="shared" si="2"/>
        <v>0</v>
      </c>
      <c r="F113" s="168">
        <f t="shared" si="3"/>
        <v>0</v>
      </c>
    </row>
    <row r="114" spans="1:9" ht="12.75" customHeight="1">
      <c r="B114" s="19" t="s">
        <v>43</v>
      </c>
      <c r="C114" s="7" t="s">
        <v>1739</v>
      </c>
      <c r="E114" s="175">
        <f t="shared" si="2"/>
        <v>120</v>
      </c>
      <c r="F114" s="168">
        <f t="shared" si="3"/>
        <v>0</v>
      </c>
      <c r="G114" s="106">
        <v>120</v>
      </c>
    </row>
    <row r="115" spans="1:9" ht="12.75" customHeight="1">
      <c r="B115" s="19"/>
      <c r="E115" s="175">
        <f t="shared" si="2"/>
        <v>0</v>
      </c>
      <c r="F115" s="168">
        <f t="shared" si="3"/>
        <v>0</v>
      </c>
    </row>
    <row r="116" spans="1:9" ht="12.75" customHeight="1">
      <c r="B116" s="19"/>
      <c r="E116" s="175">
        <f t="shared" si="2"/>
        <v>0</v>
      </c>
      <c r="F116" s="168">
        <f t="shared" si="3"/>
        <v>0</v>
      </c>
    </row>
    <row r="117" spans="1:9" ht="12.75" customHeight="1">
      <c r="B117" s="19"/>
      <c r="E117" s="175">
        <f t="shared" si="2"/>
        <v>0</v>
      </c>
      <c r="F117" s="168">
        <f t="shared" si="3"/>
        <v>0</v>
      </c>
    </row>
    <row r="118" spans="1:9" ht="26.4">
      <c r="A118" s="129" t="s">
        <v>653</v>
      </c>
      <c r="B118" s="171" t="s">
        <v>1142</v>
      </c>
      <c r="E118" s="175">
        <f t="shared" si="2"/>
        <v>0</v>
      </c>
      <c r="F118" s="168">
        <f t="shared" si="3"/>
        <v>0</v>
      </c>
    </row>
    <row r="119" spans="1:9" ht="12.75" customHeight="1">
      <c r="A119" s="129"/>
      <c r="B119" s="19" t="s">
        <v>927</v>
      </c>
      <c r="E119" s="175">
        <f t="shared" si="2"/>
        <v>0</v>
      </c>
      <c r="F119" s="168">
        <f t="shared" si="3"/>
        <v>0</v>
      </c>
    </row>
    <row r="120" spans="1:9" ht="39.6">
      <c r="A120" s="129"/>
      <c r="B120" s="19" t="s">
        <v>742</v>
      </c>
      <c r="E120" s="175">
        <f t="shared" si="2"/>
        <v>0</v>
      </c>
      <c r="F120" s="168">
        <f t="shared" si="3"/>
        <v>0</v>
      </c>
    </row>
    <row r="121" spans="1:9" ht="12.75" customHeight="1">
      <c r="A121" s="129"/>
      <c r="B121" s="19" t="s">
        <v>43</v>
      </c>
      <c r="C121" s="7" t="s">
        <v>1739</v>
      </c>
      <c r="E121" s="175">
        <f t="shared" si="2"/>
        <v>120</v>
      </c>
      <c r="F121" s="168">
        <f t="shared" si="3"/>
        <v>0</v>
      </c>
      <c r="G121" s="106">
        <v>120</v>
      </c>
    </row>
    <row r="122" spans="1:9" ht="26.4">
      <c r="A122" s="129"/>
      <c r="B122" s="170" t="s">
        <v>557</v>
      </c>
      <c r="C122" s="7" t="s">
        <v>1739</v>
      </c>
      <c r="E122" s="175">
        <f t="shared" si="2"/>
        <v>400</v>
      </c>
      <c r="F122" s="168">
        <f t="shared" si="3"/>
        <v>0</v>
      </c>
      <c r="G122" s="106">
        <v>400</v>
      </c>
      <c r="I122" s="160">
        <f>+H122*E122</f>
        <v>0</v>
      </c>
    </row>
    <row r="123" spans="1:9">
      <c r="A123" s="129"/>
      <c r="B123" s="19"/>
      <c r="E123" s="175">
        <f t="shared" si="2"/>
        <v>0</v>
      </c>
      <c r="F123" s="168">
        <f t="shared" si="3"/>
        <v>0</v>
      </c>
    </row>
    <row r="124" spans="1:9">
      <c r="A124" s="129"/>
      <c r="B124" s="19"/>
      <c r="E124" s="175">
        <f t="shared" si="2"/>
        <v>0</v>
      </c>
      <c r="F124" s="168">
        <f t="shared" si="3"/>
        <v>0</v>
      </c>
    </row>
    <row r="125" spans="1:9">
      <c r="A125" s="129"/>
      <c r="B125" s="19"/>
      <c r="E125" s="175">
        <f t="shared" si="2"/>
        <v>0</v>
      </c>
      <c r="F125" s="168">
        <f t="shared" si="3"/>
        <v>0</v>
      </c>
    </row>
    <row r="126" spans="1:9" ht="38.25" customHeight="1">
      <c r="A126" s="126" t="s">
        <v>654</v>
      </c>
      <c r="B126" s="130" t="s">
        <v>743</v>
      </c>
      <c r="E126" s="175">
        <f t="shared" si="2"/>
        <v>0</v>
      </c>
      <c r="F126" s="168">
        <f t="shared" si="3"/>
        <v>0</v>
      </c>
      <c r="I126" s="161"/>
    </row>
    <row r="127" spans="1:9" ht="51" customHeight="1">
      <c r="B127" s="19" t="s">
        <v>744</v>
      </c>
      <c r="E127" s="175">
        <f t="shared" si="2"/>
        <v>0</v>
      </c>
      <c r="F127" s="168">
        <f t="shared" si="3"/>
        <v>0</v>
      </c>
    </row>
    <row r="128" spans="1:9" ht="6" customHeight="1">
      <c r="B128" s="19"/>
      <c r="E128" s="175">
        <f t="shared" si="2"/>
        <v>0</v>
      </c>
      <c r="F128" s="168">
        <f t="shared" si="3"/>
        <v>0</v>
      </c>
    </row>
    <row r="129" spans="1:7" ht="25.5" customHeight="1">
      <c r="B129" s="19" t="s">
        <v>745</v>
      </c>
      <c r="C129" s="7" t="s">
        <v>1423</v>
      </c>
      <c r="D129" s="23"/>
      <c r="E129" s="175">
        <f t="shared" si="2"/>
        <v>21</v>
      </c>
      <c r="F129" s="168">
        <f t="shared" si="3"/>
        <v>0</v>
      </c>
      <c r="G129" s="106">
        <v>21</v>
      </c>
    </row>
    <row r="130" spans="1:7" ht="12.75" customHeight="1">
      <c r="B130" s="19"/>
      <c r="D130" s="23"/>
      <c r="E130" s="175">
        <f t="shared" si="2"/>
        <v>0</v>
      </c>
      <c r="F130" s="168">
        <f t="shared" si="3"/>
        <v>0</v>
      </c>
    </row>
    <row r="131" spans="1:7" ht="12.75" customHeight="1">
      <c r="B131" s="19"/>
      <c r="D131" s="23"/>
      <c r="E131" s="175">
        <f t="shared" si="2"/>
        <v>0</v>
      </c>
      <c r="F131" s="168">
        <f t="shared" si="3"/>
        <v>0</v>
      </c>
    </row>
    <row r="132" spans="1:7" ht="12.75" customHeight="1">
      <c r="B132" s="19"/>
      <c r="D132" s="23"/>
      <c r="E132" s="175">
        <f t="shared" si="2"/>
        <v>0</v>
      </c>
      <c r="F132" s="168">
        <f t="shared" si="3"/>
        <v>0</v>
      </c>
    </row>
    <row r="133" spans="1:7" ht="12.75" customHeight="1">
      <c r="B133" s="19"/>
      <c r="E133" s="175">
        <f t="shared" si="2"/>
        <v>0</v>
      </c>
      <c r="F133" s="168">
        <f t="shared" si="3"/>
        <v>0</v>
      </c>
    </row>
    <row r="134" spans="1:7" ht="25.5" customHeight="1">
      <c r="A134" s="39" t="s">
        <v>834</v>
      </c>
      <c r="B134" s="130" t="s">
        <v>1809</v>
      </c>
      <c r="E134" s="175">
        <f t="shared" si="2"/>
        <v>0</v>
      </c>
      <c r="F134" s="168">
        <f t="shared" si="3"/>
        <v>0</v>
      </c>
    </row>
    <row r="135" spans="1:7" ht="39.6">
      <c r="B135" s="19" t="s">
        <v>1156</v>
      </c>
      <c r="E135" s="175">
        <f t="shared" si="2"/>
        <v>0</v>
      </c>
      <c r="F135" s="168">
        <f t="shared" si="3"/>
        <v>0</v>
      </c>
    </row>
    <row r="136" spans="1:7">
      <c r="B136" s="19" t="s">
        <v>1616</v>
      </c>
      <c r="E136" s="175">
        <f t="shared" si="2"/>
        <v>0</v>
      </c>
      <c r="F136" s="168">
        <f t="shared" si="3"/>
        <v>0</v>
      </c>
    </row>
    <row r="137" spans="1:7" ht="12.75" customHeight="1">
      <c r="B137" s="19" t="s">
        <v>1590</v>
      </c>
      <c r="E137" s="175">
        <f t="shared" si="2"/>
        <v>0</v>
      </c>
      <c r="F137" s="168">
        <f t="shared" si="3"/>
        <v>0</v>
      </c>
    </row>
    <row r="138" spans="1:7" ht="12.75" customHeight="1">
      <c r="B138" s="19" t="s">
        <v>115</v>
      </c>
      <c r="C138" s="7" t="s">
        <v>1423</v>
      </c>
      <c r="E138" s="175">
        <f t="shared" si="2"/>
        <v>50</v>
      </c>
      <c r="F138" s="168">
        <f t="shared" si="3"/>
        <v>0</v>
      </c>
      <c r="G138" s="106">
        <v>50</v>
      </c>
    </row>
    <row r="139" spans="1:7" ht="12.75" customHeight="1">
      <c r="B139" s="19"/>
      <c r="E139" s="175">
        <f t="shared" si="2"/>
        <v>0</v>
      </c>
      <c r="F139" s="168">
        <f t="shared" si="3"/>
        <v>0</v>
      </c>
    </row>
    <row r="140" spans="1:7" ht="12.75" customHeight="1">
      <c r="B140" s="19"/>
      <c r="E140" s="175">
        <f t="shared" si="2"/>
        <v>0</v>
      </c>
      <c r="F140" s="168">
        <f t="shared" si="3"/>
        <v>0</v>
      </c>
    </row>
    <row r="141" spans="1:7" ht="26.4">
      <c r="A141" s="39" t="s">
        <v>1269</v>
      </c>
      <c r="B141" s="130" t="s">
        <v>925</v>
      </c>
      <c r="E141" s="175">
        <f t="shared" si="2"/>
        <v>0</v>
      </c>
      <c r="F141" s="168">
        <f t="shared" si="3"/>
        <v>0</v>
      </c>
    </row>
    <row r="142" spans="1:7" ht="26.4">
      <c r="B142" s="19" t="s">
        <v>926</v>
      </c>
      <c r="E142" s="175">
        <f t="shared" si="2"/>
        <v>0</v>
      </c>
      <c r="F142" s="168">
        <f t="shared" si="3"/>
        <v>0</v>
      </c>
    </row>
    <row r="143" spans="1:7">
      <c r="B143" s="19" t="s">
        <v>1590</v>
      </c>
      <c r="E143" s="175">
        <f t="shared" si="2"/>
        <v>0</v>
      </c>
      <c r="F143" s="168">
        <f t="shared" si="3"/>
        <v>0</v>
      </c>
    </row>
    <row r="144" spans="1:7">
      <c r="B144" s="19" t="s">
        <v>115</v>
      </c>
      <c r="C144" s="7" t="s">
        <v>1423</v>
      </c>
      <c r="E144" s="175">
        <f t="shared" si="2"/>
        <v>50</v>
      </c>
      <c r="F144" s="168">
        <f t="shared" si="3"/>
        <v>0</v>
      </c>
      <c r="G144" s="106">
        <v>50</v>
      </c>
    </row>
    <row r="145" spans="1:9">
      <c r="B145" s="19"/>
      <c r="E145" s="175">
        <f t="shared" si="2"/>
        <v>0</v>
      </c>
      <c r="F145" s="168">
        <f t="shared" si="3"/>
        <v>0</v>
      </c>
    </row>
    <row r="146" spans="1:9">
      <c r="B146" s="19"/>
      <c r="E146" s="175">
        <f t="shared" si="2"/>
        <v>0</v>
      </c>
      <c r="F146" s="168">
        <f t="shared" si="3"/>
        <v>0</v>
      </c>
    </row>
    <row r="147" spans="1:9" ht="12.75" customHeight="1">
      <c r="A147" s="148" t="s">
        <v>844</v>
      </c>
      <c r="B147" s="33" t="s">
        <v>597</v>
      </c>
      <c r="E147" s="175">
        <f t="shared" si="2"/>
        <v>0</v>
      </c>
      <c r="F147" s="168">
        <f t="shared" si="3"/>
        <v>0</v>
      </c>
    </row>
    <row r="148" spans="1:9" ht="39.6">
      <c r="A148" s="147"/>
      <c r="B148" s="19" t="s">
        <v>1143</v>
      </c>
      <c r="E148" s="175">
        <f t="shared" si="2"/>
        <v>0</v>
      </c>
      <c r="F148" s="168">
        <f t="shared" si="3"/>
        <v>0</v>
      </c>
    </row>
    <row r="149" spans="1:9">
      <c r="A149" s="147"/>
      <c r="B149" s="19" t="s">
        <v>1771</v>
      </c>
      <c r="C149" s="7" t="s">
        <v>1423</v>
      </c>
      <c r="E149" s="175">
        <f t="shared" si="2"/>
        <v>25</v>
      </c>
      <c r="F149" s="168">
        <f t="shared" si="3"/>
        <v>0</v>
      </c>
      <c r="G149" s="106">
        <v>25</v>
      </c>
    </row>
    <row r="150" spans="1:9">
      <c r="A150" s="147"/>
      <c r="B150" s="19"/>
      <c r="E150" s="175">
        <f t="shared" si="2"/>
        <v>0</v>
      </c>
      <c r="F150" s="168">
        <f t="shared" si="3"/>
        <v>0</v>
      </c>
    </row>
    <row r="151" spans="1:9" ht="12.75" customHeight="1">
      <c r="B151" s="19"/>
      <c r="E151" s="175">
        <f t="shared" si="2"/>
        <v>0</v>
      </c>
      <c r="F151" s="168">
        <f t="shared" si="3"/>
        <v>0</v>
      </c>
    </row>
    <row r="152" spans="1:9" ht="12.75" customHeight="1">
      <c r="A152" s="151" t="s">
        <v>847</v>
      </c>
      <c r="B152" s="130" t="s">
        <v>1589</v>
      </c>
      <c r="E152" s="175">
        <f t="shared" si="2"/>
        <v>0</v>
      </c>
      <c r="F152" s="168">
        <f t="shared" si="3"/>
        <v>0</v>
      </c>
    </row>
    <row r="153" spans="1:9" ht="63.75" customHeight="1">
      <c r="A153" s="152"/>
      <c r="B153" s="120" t="s">
        <v>453</v>
      </c>
      <c r="E153" s="175">
        <f t="shared" si="2"/>
        <v>0</v>
      </c>
      <c r="F153" s="168">
        <f t="shared" si="3"/>
        <v>0</v>
      </c>
    </row>
    <row r="154" spans="1:9" ht="25.5" customHeight="1">
      <c r="B154" s="19" t="s">
        <v>454</v>
      </c>
      <c r="C154" s="7" t="s">
        <v>1739</v>
      </c>
      <c r="E154" s="175">
        <v>20</v>
      </c>
      <c r="F154" s="168">
        <f t="shared" si="3"/>
        <v>0</v>
      </c>
      <c r="G154" s="106">
        <v>30</v>
      </c>
    </row>
    <row r="155" spans="1:9" ht="12.75" customHeight="1">
      <c r="B155" s="19"/>
    </row>
    <row r="156" spans="1:9" ht="12.75" customHeight="1">
      <c r="B156" s="12"/>
      <c r="C156" s="9"/>
      <c r="D156" s="10"/>
      <c r="E156" s="178"/>
      <c r="F156" s="187"/>
      <c r="G156" s="109"/>
    </row>
    <row r="157" spans="1:9" ht="12.75" customHeight="1">
      <c r="B157" s="250" t="s">
        <v>282</v>
      </c>
      <c r="C157" s="251"/>
      <c r="D157" s="251"/>
      <c r="E157" s="252">
        <f>SUM(F10:F155)</f>
        <v>0</v>
      </c>
      <c r="F157" s="252"/>
      <c r="G157" s="163"/>
      <c r="I157" s="160">
        <f>+I122</f>
        <v>0</v>
      </c>
    </row>
    <row r="158" spans="1:9" ht="12.75" customHeight="1"/>
    <row r="159" spans="1:9" ht="12.75" customHeight="1"/>
    <row r="160" spans="1:9"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sheetData>
  <mergeCells count="3">
    <mergeCell ref="A4:F4"/>
    <mergeCell ref="B157:D157"/>
    <mergeCell ref="E157:F157"/>
  </mergeCells>
  <phoneticPr fontId="0" type="noConversion"/>
  <pageMargins left="0.94488188976377963" right="0.15748031496062992" top="0.98425196850393704" bottom="0.98425196850393704" header="0.51181102362204722" footer="0.51181102362204722"/>
  <pageSetup paperSize="9" firstPageNumber="15" orientation="portrait" useFirstPageNumber="1" horizontalDpi="300" verticalDpi="300" r:id="rId1"/>
  <headerFooter alignWithMargins="0">
    <oddFooter>Troškovnik Stacionar,dil.A-B-C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F16"/>
  <sheetViews>
    <sheetView topLeftCell="A7" workbookViewId="0">
      <selection activeCell="E15" sqref="E15"/>
    </sheetView>
  </sheetViews>
  <sheetFormatPr defaultColWidth="9.109375" defaultRowHeight="13.8"/>
  <cols>
    <col min="1" max="1" width="7.88671875" style="83" customWidth="1"/>
    <col min="2" max="2" width="9.109375" style="83"/>
    <col min="3" max="3" width="9.109375" style="82"/>
    <col min="4" max="4" width="10.109375" style="82" bestFit="1" customWidth="1"/>
    <col min="5" max="5" width="11.5546875" style="82" customWidth="1"/>
    <col min="6" max="6" width="10.109375" style="116" bestFit="1" customWidth="1"/>
    <col min="7" max="16384" width="9.109375" style="83"/>
  </cols>
  <sheetData>
    <row r="1" spans="1:6" ht="17.399999999999999">
      <c r="A1" s="99" t="s">
        <v>565</v>
      </c>
    </row>
    <row r="2" spans="1:6">
      <c r="F2" s="117"/>
    </row>
    <row r="3" spans="1:6">
      <c r="A3" s="98">
        <v>1</v>
      </c>
      <c r="B3" s="83" t="s">
        <v>50</v>
      </c>
      <c r="C3" s="82">
        <v>1</v>
      </c>
      <c r="D3" s="82">
        <v>11520</v>
      </c>
      <c r="E3" s="82">
        <f>+C3*D3</f>
        <v>11520</v>
      </c>
      <c r="F3" s="117">
        <v>11520</v>
      </c>
    </row>
    <row r="4" spans="1:6">
      <c r="A4" s="98">
        <v>2</v>
      </c>
      <c r="B4" s="83" t="s">
        <v>292</v>
      </c>
      <c r="C4" s="82">
        <v>1</v>
      </c>
      <c r="D4" s="82">
        <v>6460</v>
      </c>
      <c r="E4" s="82">
        <f t="shared" ref="E4:E15" si="0">+C4*D4</f>
        <v>6460</v>
      </c>
      <c r="F4" s="117">
        <v>6460</v>
      </c>
    </row>
    <row r="5" spans="1:6">
      <c r="A5" s="98">
        <v>3</v>
      </c>
      <c r="B5" s="83" t="s">
        <v>292</v>
      </c>
      <c r="C5" s="82">
        <v>59</v>
      </c>
      <c r="D5" s="82">
        <v>430</v>
      </c>
      <c r="E5" s="82">
        <f t="shared" si="0"/>
        <v>25370</v>
      </c>
      <c r="F5" s="117">
        <v>430</v>
      </c>
    </row>
    <row r="6" spans="1:6">
      <c r="A6" s="98">
        <v>4</v>
      </c>
      <c r="B6" s="83" t="s">
        <v>292</v>
      </c>
      <c r="C6" s="82">
        <v>6</v>
      </c>
      <c r="D6" s="82">
        <v>410</v>
      </c>
      <c r="E6" s="82">
        <f t="shared" si="0"/>
        <v>2460</v>
      </c>
      <c r="F6" s="117">
        <v>410</v>
      </c>
    </row>
    <row r="7" spans="1:6">
      <c r="A7" s="98">
        <v>5</v>
      </c>
      <c r="B7" s="83" t="s">
        <v>292</v>
      </c>
      <c r="C7" s="82">
        <v>8</v>
      </c>
      <c r="D7" s="82">
        <v>430</v>
      </c>
      <c r="E7" s="82">
        <f t="shared" si="0"/>
        <v>3440</v>
      </c>
      <c r="F7" s="117">
        <v>430</v>
      </c>
    </row>
    <row r="8" spans="1:6">
      <c r="A8" s="98">
        <v>6</v>
      </c>
      <c r="B8" s="83" t="s">
        <v>292</v>
      </c>
      <c r="C8" s="82">
        <v>1</v>
      </c>
      <c r="D8" s="82">
        <v>1600</v>
      </c>
      <c r="E8" s="82">
        <f t="shared" si="0"/>
        <v>1600</v>
      </c>
      <c r="F8" s="117">
        <v>1600</v>
      </c>
    </row>
    <row r="9" spans="1:6">
      <c r="A9" s="98">
        <v>7</v>
      </c>
      <c r="B9" s="83" t="s">
        <v>292</v>
      </c>
      <c r="C9" s="82">
        <v>1</v>
      </c>
      <c r="D9" s="82">
        <v>1950</v>
      </c>
      <c r="E9" s="82">
        <f t="shared" si="0"/>
        <v>1950</v>
      </c>
      <c r="F9" s="117">
        <v>1950</v>
      </c>
    </row>
    <row r="10" spans="1:6">
      <c r="A10" s="98">
        <v>8</v>
      </c>
      <c r="B10" s="83" t="s">
        <v>292</v>
      </c>
      <c r="C10" s="82">
        <v>1</v>
      </c>
      <c r="D10" s="82">
        <v>350</v>
      </c>
      <c r="E10" s="82">
        <f t="shared" si="0"/>
        <v>350</v>
      </c>
      <c r="F10" s="117">
        <v>350</v>
      </c>
    </row>
    <row r="11" spans="1:6">
      <c r="A11" s="98">
        <v>9</v>
      </c>
      <c r="B11" s="83" t="s">
        <v>1077</v>
      </c>
      <c r="C11" s="82">
        <v>547</v>
      </c>
      <c r="D11" s="82">
        <v>12</v>
      </c>
      <c r="E11" s="82">
        <f t="shared" si="0"/>
        <v>6564</v>
      </c>
      <c r="F11" s="117">
        <v>12</v>
      </c>
    </row>
    <row r="12" spans="1:6">
      <c r="A12" s="98">
        <v>10</v>
      </c>
      <c r="B12" s="83" t="s">
        <v>1077</v>
      </c>
      <c r="C12" s="82">
        <v>10</v>
      </c>
      <c r="D12" s="82">
        <v>9</v>
      </c>
      <c r="E12" s="82">
        <f t="shared" si="0"/>
        <v>90</v>
      </c>
      <c r="F12" s="117">
        <v>9</v>
      </c>
    </row>
    <row r="13" spans="1:6">
      <c r="A13" s="98">
        <v>11</v>
      </c>
      <c r="B13" s="83" t="s">
        <v>1077</v>
      </c>
      <c r="C13" s="82">
        <v>609</v>
      </c>
      <c r="D13" s="82">
        <v>8</v>
      </c>
      <c r="E13" s="82">
        <f t="shared" si="0"/>
        <v>4872</v>
      </c>
      <c r="F13" s="117">
        <v>8</v>
      </c>
    </row>
    <row r="14" spans="1:6">
      <c r="A14" s="98">
        <v>12</v>
      </c>
      <c r="B14" s="83" t="s">
        <v>1077</v>
      </c>
      <c r="C14" s="82">
        <v>10</v>
      </c>
      <c r="D14" s="82">
        <v>7</v>
      </c>
      <c r="E14" s="82">
        <f t="shared" si="0"/>
        <v>70</v>
      </c>
      <c r="F14" s="117">
        <v>7</v>
      </c>
    </row>
    <row r="15" spans="1:6" ht="14.4" thickBot="1">
      <c r="A15" s="98">
        <v>14</v>
      </c>
      <c r="B15" s="83" t="s">
        <v>50</v>
      </c>
      <c r="C15" s="82">
        <v>1</v>
      </c>
      <c r="D15" s="82">
        <v>3000</v>
      </c>
      <c r="E15" s="82">
        <f t="shared" si="0"/>
        <v>3000</v>
      </c>
      <c r="F15" s="117">
        <v>3000</v>
      </c>
    </row>
    <row r="16" spans="1:6">
      <c r="C16" s="91"/>
      <c r="D16" s="91"/>
      <c r="E16" s="85">
        <f>SUM(E3:E15)</f>
        <v>67746</v>
      </c>
      <c r="F16" s="118"/>
    </row>
  </sheetData>
  <phoneticPr fontId="0"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K577"/>
  <sheetViews>
    <sheetView workbookViewId="0">
      <selection activeCell="I245" sqref="I245"/>
    </sheetView>
  </sheetViews>
  <sheetFormatPr defaultColWidth="9.109375" defaultRowHeight="13.8"/>
  <cols>
    <col min="1" max="1" width="4.6640625" style="81" customWidth="1"/>
    <col min="2" max="6" width="9.109375" style="81"/>
    <col min="7" max="8" width="9.109375" style="82"/>
    <col min="9" max="9" width="10.109375" style="82" bestFit="1" customWidth="1"/>
    <col min="10" max="10" width="11.33203125" style="82" bestFit="1" customWidth="1"/>
    <col min="11" max="11" width="10.109375" style="116" bestFit="1" customWidth="1"/>
    <col min="12" max="16384" width="9.109375" style="83"/>
  </cols>
  <sheetData>
    <row r="1" spans="1:10">
      <c r="D1" s="71" t="s">
        <v>543</v>
      </c>
    </row>
    <row r="4" spans="1:10">
      <c r="A4" s="65" t="s">
        <v>1795</v>
      </c>
      <c r="B4" s="65" t="s">
        <v>1796</v>
      </c>
      <c r="C4" s="65"/>
      <c r="D4" s="65"/>
      <c r="E4" s="65"/>
      <c r="F4" s="65"/>
      <c r="G4" s="61"/>
      <c r="H4" s="61"/>
      <c r="I4" s="61"/>
      <c r="J4" s="61">
        <f>+J149</f>
        <v>136101</v>
      </c>
    </row>
    <row r="5" spans="1:10">
      <c r="A5" s="65"/>
      <c r="B5" s="65"/>
      <c r="C5" s="65"/>
      <c r="D5" s="65"/>
      <c r="E5" s="65"/>
      <c r="F5" s="65"/>
      <c r="G5" s="61"/>
      <c r="H5" s="61"/>
      <c r="I5" s="61"/>
      <c r="J5" s="61"/>
    </row>
    <row r="6" spans="1:10">
      <c r="A6" s="65" t="s">
        <v>1797</v>
      </c>
      <c r="B6" s="65" t="s">
        <v>1798</v>
      </c>
      <c r="C6" s="65"/>
      <c r="D6" s="65"/>
      <c r="E6" s="65"/>
      <c r="F6" s="65"/>
      <c r="G6" s="61"/>
      <c r="H6" s="61"/>
      <c r="I6" s="61"/>
      <c r="J6" s="61">
        <f>+J366</f>
        <v>167558</v>
      </c>
    </row>
    <row r="7" spans="1:10">
      <c r="A7" s="65"/>
      <c r="B7" s="65"/>
      <c r="C7" s="65"/>
      <c r="D7" s="65"/>
      <c r="E7" s="65"/>
      <c r="F7" s="65"/>
      <c r="G7" s="61"/>
      <c r="H7" s="61"/>
      <c r="I7" s="61"/>
      <c r="J7" s="61"/>
    </row>
    <row r="8" spans="1:10">
      <c r="A8" s="65" t="s">
        <v>1799</v>
      </c>
      <c r="B8" s="65" t="s">
        <v>1800</v>
      </c>
      <c r="C8" s="65"/>
      <c r="D8" s="65"/>
      <c r="E8" s="65"/>
      <c r="F8" s="65"/>
      <c r="G8" s="61"/>
      <c r="H8" s="61"/>
      <c r="I8" s="61"/>
      <c r="J8" s="61">
        <f>+J527</f>
        <v>197361</v>
      </c>
    </row>
    <row r="9" spans="1:10">
      <c r="A9" s="65"/>
      <c r="B9" s="65"/>
      <c r="C9" s="65"/>
      <c r="D9" s="65"/>
      <c r="E9" s="65"/>
      <c r="F9" s="65"/>
      <c r="G9" s="61"/>
      <c r="H9" s="61"/>
      <c r="I9" s="61"/>
      <c r="J9" s="61"/>
    </row>
    <row r="10" spans="1:10">
      <c r="A10" s="65" t="s">
        <v>1801</v>
      </c>
      <c r="B10" s="65" t="s">
        <v>1802</v>
      </c>
      <c r="C10" s="65"/>
      <c r="D10" s="65"/>
      <c r="E10" s="65"/>
      <c r="F10" s="65"/>
      <c r="G10" s="61"/>
      <c r="H10" s="61"/>
      <c r="I10" s="61"/>
      <c r="J10" s="61">
        <f>+J577</f>
        <v>32700</v>
      </c>
    </row>
    <row r="11" spans="1:10">
      <c r="A11" s="65"/>
      <c r="B11" s="65"/>
      <c r="C11" s="65"/>
      <c r="D11" s="65"/>
      <c r="E11" s="65"/>
      <c r="F11" s="65"/>
      <c r="G11" s="61"/>
      <c r="H11" s="61"/>
      <c r="I11" s="61"/>
      <c r="J11" s="61"/>
    </row>
    <row r="12" spans="1:10" ht="14.4" thickBot="1">
      <c r="A12" s="65"/>
      <c r="B12" s="65"/>
      <c r="C12" s="65"/>
      <c r="D12" s="65"/>
      <c r="E12" s="65"/>
      <c r="F12" s="65"/>
      <c r="G12" s="61"/>
      <c r="H12" s="61"/>
      <c r="I12" s="61"/>
      <c r="J12" s="61"/>
    </row>
    <row r="13" spans="1:10">
      <c r="A13" s="65"/>
      <c r="B13" s="65" t="s">
        <v>1803</v>
      </c>
      <c r="C13" s="65"/>
      <c r="D13" s="84"/>
      <c r="E13" s="84"/>
      <c r="F13" s="84"/>
      <c r="G13" s="85"/>
      <c r="H13" s="85"/>
      <c r="I13" s="85"/>
      <c r="J13" s="85">
        <f>SUM(J4:J12)</f>
        <v>533720</v>
      </c>
    </row>
    <row r="14" spans="1:10" ht="14.4" thickBot="1">
      <c r="A14" s="86"/>
      <c r="B14" s="86"/>
      <c r="C14" s="86"/>
      <c r="D14" s="86"/>
      <c r="E14" s="86"/>
      <c r="F14" s="86"/>
      <c r="G14" s="87"/>
      <c r="H14" s="87"/>
      <c r="I14" s="87"/>
      <c r="J14" s="87"/>
    </row>
    <row r="16" spans="1:10">
      <c r="A16" s="65" t="s">
        <v>1665</v>
      </c>
    </row>
    <row r="18" spans="1:11">
      <c r="A18" s="65" t="s">
        <v>1795</v>
      </c>
      <c r="B18" s="65" t="s">
        <v>1666</v>
      </c>
      <c r="C18" s="65"/>
    </row>
    <row r="20" spans="1:11">
      <c r="A20" s="81" t="s">
        <v>277</v>
      </c>
      <c r="B20" s="81" t="s">
        <v>1667</v>
      </c>
    </row>
    <row r="21" spans="1:11">
      <c r="B21" s="81" t="s">
        <v>1668</v>
      </c>
    </row>
    <row r="22" spans="1:11">
      <c r="B22" s="81" t="s">
        <v>1669</v>
      </c>
    </row>
    <row r="24" spans="1:11">
      <c r="B24" s="81" t="s">
        <v>1670</v>
      </c>
      <c r="G24" s="83" t="s">
        <v>292</v>
      </c>
      <c r="H24" s="82">
        <v>3</v>
      </c>
      <c r="I24" s="82">
        <v>490</v>
      </c>
      <c r="J24" s="82">
        <f>+H24*I24</f>
        <v>1470</v>
      </c>
      <c r="K24" s="117">
        <v>490</v>
      </c>
    </row>
    <row r="25" spans="1:11">
      <c r="B25" s="81" t="s">
        <v>1671</v>
      </c>
      <c r="G25" s="83" t="s">
        <v>292</v>
      </c>
      <c r="H25" s="82">
        <v>1</v>
      </c>
      <c r="I25" s="82">
        <v>545</v>
      </c>
      <c r="J25" s="82">
        <f t="shared" ref="J25:J39" si="0">+H25*I25</f>
        <v>545</v>
      </c>
      <c r="K25" s="117">
        <v>545</v>
      </c>
    </row>
    <row r="26" spans="1:11">
      <c r="B26" s="81" t="s">
        <v>1672</v>
      </c>
      <c r="G26" s="83" t="s">
        <v>292</v>
      </c>
      <c r="H26" s="82">
        <v>4</v>
      </c>
      <c r="I26" s="82">
        <v>655</v>
      </c>
      <c r="J26" s="82">
        <f t="shared" si="0"/>
        <v>2620</v>
      </c>
      <c r="K26" s="117">
        <v>655</v>
      </c>
    </row>
    <row r="27" spans="1:11">
      <c r="B27" s="81" t="s">
        <v>1386</v>
      </c>
      <c r="G27" s="83" t="s">
        <v>292</v>
      </c>
      <c r="H27" s="82">
        <v>6</v>
      </c>
      <c r="I27" s="82">
        <v>710</v>
      </c>
      <c r="J27" s="82">
        <f t="shared" si="0"/>
        <v>4260</v>
      </c>
      <c r="K27" s="117">
        <v>710</v>
      </c>
    </row>
    <row r="28" spans="1:11">
      <c r="B28" s="81" t="s">
        <v>1387</v>
      </c>
      <c r="G28" s="83" t="s">
        <v>292</v>
      </c>
      <c r="H28" s="82">
        <v>6</v>
      </c>
      <c r="I28" s="82">
        <v>765</v>
      </c>
      <c r="J28" s="82">
        <f t="shared" si="0"/>
        <v>4590</v>
      </c>
      <c r="K28" s="117">
        <v>765</v>
      </c>
    </row>
    <row r="29" spans="1:11">
      <c r="B29" s="81" t="s">
        <v>1388</v>
      </c>
      <c r="G29" s="83" t="s">
        <v>292</v>
      </c>
      <c r="H29" s="82">
        <v>4</v>
      </c>
      <c r="I29" s="82">
        <v>820</v>
      </c>
      <c r="J29" s="82">
        <f t="shared" si="0"/>
        <v>3280</v>
      </c>
      <c r="K29" s="117">
        <v>820</v>
      </c>
    </row>
    <row r="30" spans="1:11">
      <c r="B30" s="81" t="s">
        <v>588</v>
      </c>
      <c r="G30" s="83" t="s">
        <v>292</v>
      </c>
      <c r="H30" s="82">
        <v>7</v>
      </c>
      <c r="I30" s="82">
        <v>875</v>
      </c>
      <c r="J30" s="82">
        <f t="shared" si="0"/>
        <v>6125</v>
      </c>
      <c r="K30" s="117">
        <v>875</v>
      </c>
    </row>
    <row r="31" spans="1:11">
      <c r="B31" s="81" t="s">
        <v>589</v>
      </c>
      <c r="G31" s="83" t="s">
        <v>292</v>
      </c>
      <c r="H31" s="82">
        <v>6</v>
      </c>
      <c r="I31" s="82">
        <v>930</v>
      </c>
      <c r="J31" s="82">
        <f t="shared" si="0"/>
        <v>5580</v>
      </c>
      <c r="K31" s="117">
        <v>930</v>
      </c>
    </row>
    <row r="32" spans="1:11">
      <c r="B32" s="81" t="s">
        <v>590</v>
      </c>
      <c r="G32" s="83" t="s">
        <v>292</v>
      </c>
      <c r="H32" s="82">
        <v>6</v>
      </c>
      <c r="I32" s="82">
        <v>985</v>
      </c>
      <c r="J32" s="82">
        <f t="shared" si="0"/>
        <v>5910</v>
      </c>
      <c r="K32" s="117">
        <v>985</v>
      </c>
    </row>
    <row r="33" spans="1:11">
      <c r="B33" s="81" t="s">
        <v>591</v>
      </c>
      <c r="G33" s="83" t="s">
        <v>292</v>
      </c>
      <c r="H33" s="82">
        <v>6</v>
      </c>
      <c r="I33" s="82">
        <v>1040</v>
      </c>
      <c r="J33" s="82">
        <f t="shared" si="0"/>
        <v>6240</v>
      </c>
      <c r="K33" s="117">
        <v>1040</v>
      </c>
    </row>
    <row r="34" spans="1:11">
      <c r="B34" s="81" t="s">
        <v>592</v>
      </c>
      <c r="G34" s="83" t="s">
        <v>292</v>
      </c>
      <c r="H34" s="82">
        <v>2</v>
      </c>
      <c r="I34" s="82">
        <v>1095</v>
      </c>
      <c r="J34" s="82">
        <f t="shared" si="0"/>
        <v>2190</v>
      </c>
      <c r="K34" s="117">
        <v>1095</v>
      </c>
    </row>
    <row r="35" spans="1:11">
      <c r="B35" s="81" t="s">
        <v>593</v>
      </c>
      <c r="G35" s="83" t="s">
        <v>292</v>
      </c>
      <c r="H35" s="82">
        <v>3</v>
      </c>
      <c r="I35" s="82">
        <v>1150</v>
      </c>
      <c r="J35" s="82">
        <f t="shared" si="0"/>
        <v>3450</v>
      </c>
      <c r="K35" s="117">
        <v>1150</v>
      </c>
    </row>
    <row r="36" spans="1:11">
      <c r="B36" s="81" t="s">
        <v>594</v>
      </c>
      <c r="G36" s="83" t="s">
        <v>292</v>
      </c>
      <c r="H36" s="82">
        <v>1</v>
      </c>
      <c r="I36" s="82">
        <v>1260</v>
      </c>
      <c r="J36" s="82">
        <f t="shared" si="0"/>
        <v>1260</v>
      </c>
      <c r="K36" s="117">
        <v>1260</v>
      </c>
    </row>
    <row r="37" spans="1:11">
      <c r="B37" s="81" t="s">
        <v>1012</v>
      </c>
      <c r="G37" s="83" t="s">
        <v>292</v>
      </c>
      <c r="H37" s="82">
        <v>1</v>
      </c>
      <c r="I37" s="82">
        <v>1315</v>
      </c>
      <c r="J37" s="82">
        <f t="shared" si="0"/>
        <v>1315</v>
      </c>
      <c r="K37" s="117">
        <v>1315</v>
      </c>
    </row>
    <row r="38" spans="1:11">
      <c r="B38" s="81" t="s">
        <v>1013</v>
      </c>
      <c r="G38" s="83" t="s">
        <v>292</v>
      </c>
      <c r="H38" s="82">
        <v>1</v>
      </c>
      <c r="I38" s="82">
        <v>1370</v>
      </c>
      <c r="J38" s="82">
        <f t="shared" si="0"/>
        <v>1370</v>
      </c>
      <c r="K38" s="117">
        <v>1370</v>
      </c>
    </row>
    <row r="39" spans="1:11">
      <c r="B39" s="81" t="s">
        <v>1014</v>
      </c>
      <c r="G39" s="83" t="s">
        <v>292</v>
      </c>
      <c r="H39" s="82">
        <v>1</v>
      </c>
      <c r="I39" s="82">
        <v>1425</v>
      </c>
      <c r="J39" s="82">
        <f t="shared" si="0"/>
        <v>1425</v>
      </c>
      <c r="K39" s="117">
        <v>1425</v>
      </c>
    </row>
    <row r="40" spans="1:11">
      <c r="G40" s="83"/>
      <c r="K40" s="117"/>
    </row>
    <row r="41" spans="1:11">
      <c r="A41" s="81" t="s">
        <v>280</v>
      </c>
      <c r="B41" s="81" t="s">
        <v>1015</v>
      </c>
      <c r="G41" s="83"/>
      <c r="K41" s="117"/>
    </row>
    <row r="42" spans="1:11">
      <c r="B42" s="81" t="s">
        <v>1668</v>
      </c>
      <c r="G42" s="83"/>
      <c r="K42" s="117"/>
    </row>
    <row r="43" spans="1:11">
      <c r="B43" s="81" t="s">
        <v>1669</v>
      </c>
      <c r="G43" s="83"/>
      <c r="K43" s="117"/>
    </row>
    <row r="44" spans="1:11">
      <c r="G44" s="83"/>
      <c r="K44" s="117"/>
    </row>
    <row r="45" spans="1:11">
      <c r="B45" s="81" t="s">
        <v>1863</v>
      </c>
      <c r="C45" s="81" t="s">
        <v>1864</v>
      </c>
      <c r="G45" s="83" t="s">
        <v>292</v>
      </c>
      <c r="H45" s="82">
        <v>1</v>
      </c>
      <c r="I45" s="82">
        <v>945</v>
      </c>
      <c r="J45" s="82">
        <f>+H45*I45</f>
        <v>945</v>
      </c>
      <c r="K45" s="117">
        <v>945</v>
      </c>
    </row>
    <row r="46" spans="1:11">
      <c r="B46" s="81" t="s">
        <v>1386</v>
      </c>
      <c r="C46" s="81" t="s">
        <v>1865</v>
      </c>
      <c r="G46" s="83" t="s">
        <v>292</v>
      </c>
      <c r="H46" s="82">
        <v>2</v>
      </c>
      <c r="I46" s="82">
        <v>1350</v>
      </c>
      <c r="J46" s="82">
        <f>+H46*I46</f>
        <v>2700</v>
      </c>
      <c r="K46" s="117">
        <v>1350</v>
      </c>
    </row>
    <row r="47" spans="1:11">
      <c r="G47" s="83"/>
      <c r="K47" s="117"/>
    </row>
    <row r="48" spans="1:11">
      <c r="A48" s="81" t="s">
        <v>290</v>
      </c>
      <c r="B48" s="81" t="s">
        <v>1866</v>
      </c>
      <c r="G48" s="83"/>
      <c r="K48" s="117"/>
    </row>
    <row r="49" spans="1:11">
      <c r="G49" s="83" t="s">
        <v>292</v>
      </c>
      <c r="H49" s="82">
        <v>125</v>
      </c>
      <c r="I49" s="82">
        <v>16</v>
      </c>
      <c r="J49" s="82">
        <f>+H49*I49</f>
        <v>2000</v>
      </c>
      <c r="K49" s="117">
        <v>16</v>
      </c>
    </row>
    <row r="50" spans="1:11">
      <c r="G50" s="83"/>
      <c r="K50" s="117"/>
    </row>
    <row r="51" spans="1:11">
      <c r="A51" s="81" t="s">
        <v>291</v>
      </c>
      <c r="B51" s="81" t="s">
        <v>1867</v>
      </c>
      <c r="G51" s="83"/>
      <c r="K51" s="117"/>
    </row>
    <row r="52" spans="1:11">
      <c r="G52" s="83" t="s">
        <v>292</v>
      </c>
      <c r="H52" s="82">
        <v>125</v>
      </c>
      <c r="I52" s="82">
        <v>16</v>
      </c>
      <c r="J52" s="82">
        <f>+H52*I52</f>
        <v>2000</v>
      </c>
      <c r="K52" s="117">
        <v>16</v>
      </c>
    </row>
    <row r="53" spans="1:11">
      <c r="G53" s="83"/>
      <c r="K53" s="117"/>
    </row>
    <row r="54" spans="1:11">
      <c r="A54" s="81" t="s">
        <v>293</v>
      </c>
      <c r="B54" s="81" t="s">
        <v>1868</v>
      </c>
      <c r="G54" s="83" t="s">
        <v>292</v>
      </c>
      <c r="H54" s="82">
        <v>125</v>
      </c>
      <c r="I54" s="82">
        <v>8</v>
      </c>
      <c r="J54" s="82">
        <f>+H54*I54</f>
        <v>1000</v>
      </c>
      <c r="K54" s="117">
        <v>8</v>
      </c>
    </row>
    <row r="55" spans="1:11">
      <c r="G55" s="83"/>
      <c r="K55" s="117"/>
    </row>
    <row r="56" spans="1:11">
      <c r="A56" s="81" t="s">
        <v>1421</v>
      </c>
      <c r="B56" s="81" t="s">
        <v>1869</v>
      </c>
      <c r="G56" s="83"/>
      <c r="K56" s="117"/>
    </row>
    <row r="57" spans="1:11">
      <c r="G57" s="83" t="s">
        <v>292</v>
      </c>
      <c r="H57" s="82">
        <v>65</v>
      </c>
      <c r="I57" s="82">
        <v>12</v>
      </c>
      <c r="J57" s="82">
        <f>+H57*I57</f>
        <v>780</v>
      </c>
      <c r="K57" s="117">
        <v>12</v>
      </c>
    </row>
    <row r="58" spans="1:11">
      <c r="K58" s="117"/>
    </row>
    <row r="59" spans="1:11" ht="31.5" customHeight="1">
      <c r="A59" s="81" t="s">
        <v>1422</v>
      </c>
      <c r="B59" s="297" t="s">
        <v>599</v>
      </c>
      <c r="C59" s="297"/>
      <c r="D59" s="297"/>
      <c r="E59" s="297"/>
      <c r="F59" s="297"/>
      <c r="K59" s="117"/>
    </row>
    <row r="60" spans="1:11" ht="33" customHeight="1">
      <c r="B60" s="297" t="s">
        <v>600</v>
      </c>
      <c r="C60" s="297"/>
      <c r="D60" s="297"/>
      <c r="E60" s="297"/>
      <c r="F60" s="297"/>
      <c r="K60" s="117"/>
    </row>
    <row r="61" spans="1:11">
      <c r="A61" s="81" t="s">
        <v>601</v>
      </c>
      <c r="K61" s="117"/>
    </row>
    <row r="62" spans="1:11">
      <c r="G62" s="83" t="s">
        <v>292</v>
      </c>
      <c r="H62" s="82">
        <v>61</v>
      </c>
      <c r="I62" s="82">
        <v>300</v>
      </c>
      <c r="J62" s="82">
        <f>+H62*I62</f>
        <v>18300</v>
      </c>
      <c r="K62" s="117">
        <v>300</v>
      </c>
    </row>
    <row r="63" spans="1:11">
      <c r="K63" s="117"/>
    </row>
    <row r="64" spans="1:11">
      <c r="A64" s="81" t="s">
        <v>1424</v>
      </c>
      <c r="B64" s="81" t="s">
        <v>602</v>
      </c>
      <c r="K64" s="117"/>
    </row>
    <row r="65" spans="1:11">
      <c r="G65" s="82" t="s">
        <v>292</v>
      </c>
      <c r="H65" s="82">
        <v>61</v>
      </c>
      <c r="I65" s="82">
        <v>12</v>
      </c>
      <c r="J65" s="82">
        <f>+H65*I65</f>
        <v>732</v>
      </c>
      <c r="K65" s="117">
        <v>12</v>
      </c>
    </row>
    <row r="66" spans="1:11">
      <c r="K66" s="117"/>
    </row>
    <row r="67" spans="1:11">
      <c r="A67" s="81" t="s">
        <v>931</v>
      </c>
      <c r="B67" s="81" t="s">
        <v>1451</v>
      </c>
      <c r="K67" s="117"/>
    </row>
    <row r="68" spans="1:11">
      <c r="B68" s="81" t="s">
        <v>756</v>
      </c>
      <c r="K68" s="117"/>
    </row>
    <row r="69" spans="1:11">
      <c r="B69" s="81" t="s">
        <v>757</v>
      </c>
      <c r="K69" s="117"/>
    </row>
    <row r="70" spans="1:11">
      <c r="B70" s="81" t="s">
        <v>758</v>
      </c>
      <c r="K70" s="117"/>
    </row>
    <row r="71" spans="1:11">
      <c r="A71" s="81" t="s">
        <v>759</v>
      </c>
      <c r="K71" s="117"/>
    </row>
    <row r="72" spans="1:11">
      <c r="A72" s="81" t="s">
        <v>760</v>
      </c>
      <c r="K72" s="117"/>
    </row>
    <row r="73" spans="1:11">
      <c r="A73" s="81" t="s">
        <v>707</v>
      </c>
      <c r="K73" s="117"/>
    </row>
    <row r="74" spans="1:11">
      <c r="A74" s="81" t="s">
        <v>668</v>
      </c>
      <c r="K74" s="117"/>
    </row>
    <row r="75" spans="1:11">
      <c r="B75" s="81" t="s">
        <v>669</v>
      </c>
      <c r="K75" s="117"/>
    </row>
    <row r="76" spans="1:11">
      <c r="B76" s="81" t="s">
        <v>670</v>
      </c>
      <c r="D76" s="81" t="s">
        <v>671</v>
      </c>
      <c r="G76" s="82" t="s">
        <v>50</v>
      </c>
      <c r="H76" s="82">
        <v>1</v>
      </c>
      <c r="I76" s="82">
        <v>750</v>
      </c>
      <c r="J76" s="82">
        <f>+H76*I76</f>
        <v>750</v>
      </c>
      <c r="K76" s="117">
        <v>750</v>
      </c>
    </row>
    <row r="77" spans="1:11">
      <c r="B77" s="81" t="s">
        <v>672</v>
      </c>
      <c r="D77" s="81" t="s">
        <v>673</v>
      </c>
      <c r="G77" s="82" t="s">
        <v>50</v>
      </c>
      <c r="H77" s="82">
        <v>2</v>
      </c>
      <c r="I77" s="82">
        <v>1130</v>
      </c>
      <c r="J77" s="82">
        <f>+H77*I77</f>
        <v>2260</v>
      </c>
      <c r="K77" s="117">
        <v>1130</v>
      </c>
    </row>
    <row r="78" spans="1:11">
      <c r="B78" s="81" t="s">
        <v>674</v>
      </c>
      <c r="D78" s="81" t="s">
        <v>673</v>
      </c>
      <c r="G78" s="82" t="s">
        <v>50</v>
      </c>
      <c r="H78" s="82">
        <v>2</v>
      </c>
      <c r="I78" s="82">
        <v>1580</v>
      </c>
      <c r="J78" s="82">
        <f>+H78*I78</f>
        <v>3160</v>
      </c>
      <c r="K78" s="117">
        <v>1580</v>
      </c>
    </row>
    <row r="79" spans="1:11">
      <c r="K79" s="117"/>
    </row>
    <row r="80" spans="1:11">
      <c r="A80" s="81" t="s">
        <v>653</v>
      </c>
      <c r="B80" s="81" t="s">
        <v>675</v>
      </c>
      <c r="K80" s="117"/>
    </row>
    <row r="81" spans="1:11">
      <c r="B81" s="81" t="s">
        <v>676</v>
      </c>
      <c r="K81" s="117"/>
    </row>
    <row r="82" spans="1:11">
      <c r="G82" s="82" t="s">
        <v>292</v>
      </c>
      <c r="H82" s="82">
        <v>16</v>
      </c>
      <c r="I82" s="82">
        <v>44</v>
      </c>
      <c r="J82" s="82">
        <f>+H82*I82</f>
        <v>704</v>
      </c>
      <c r="K82" s="117">
        <v>44</v>
      </c>
    </row>
    <row r="83" spans="1:11">
      <c r="K83" s="117"/>
    </row>
    <row r="84" spans="1:11">
      <c r="A84" s="81" t="s">
        <v>654</v>
      </c>
      <c r="B84" s="81" t="s">
        <v>612</v>
      </c>
      <c r="K84" s="117"/>
    </row>
    <row r="85" spans="1:11">
      <c r="K85" s="117"/>
    </row>
    <row r="86" spans="1:11">
      <c r="G86" s="82" t="s">
        <v>292</v>
      </c>
      <c r="H86" s="82">
        <v>61</v>
      </c>
      <c r="I86" s="82">
        <v>22</v>
      </c>
      <c r="J86" s="82">
        <f>+H86*I86</f>
        <v>1342</v>
      </c>
      <c r="K86" s="117">
        <v>22</v>
      </c>
    </row>
    <row r="87" spans="1:11">
      <c r="K87" s="117"/>
    </row>
    <row r="88" spans="1:11">
      <c r="A88" s="81" t="s">
        <v>834</v>
      </c>
      <c r="B88" s="81" t="s">
        <v>613</v>
      </c>
      <c r="K88" s="117"/>
    </row>
    <row r="89" spans="1:11">
      <c r="K89" s="117"/>
    </row>
    <row r="90" spans="1:11">
      <c r="B90" s="81" t="s">
        <v>614</v>
      </c>
      <c r="G90" s="82" t="s">
        <v>1077</v>
      </c>
      <c r="H90" s="82">
        <v>543</v>
      </c>
      <c r="I90" s="82">
        <v>24</v>
      </c>
      <c r="J90" s="82">
        <f>+H90*I90</f>
        <v>13032</v>
      </c>
      <c r="K90" s="117">
        <v>24</v>
      </c>
    </row>
    <row r="91" spans="1:11">
      <c r="K91" s="117"/>
    </row>
    <row r="92" spans="1:11">
      <c r="K92" s="117"/>
    </row>
    <row r="93" spans="1:11">
      <c r="A93" s="81" t="s">
        <v>1269</v>
      </c>
      <c r="B93" s="81" t="s">
        <v>615</v>
      </c>
      <c r="K93" s="117"/>
    </row>
    <row r="94" spans="1:11">
      <c r="B94" s="81" t="s">
        <v>616</v>
      </c>
      <c r="K94" s="117"/>
    </row>
    <row r="95" spans="1:11">
      <c r="K95" s="117"/>
    </row>
    <row r="96" spans="1:11">
      <c r="B96" s="81" t="s">
        <v>617</v>
      </c>
      <c r="C96" s="81" t="s">
        <v>618</v>
      </c>
      <c r="G96" s="82" t="s">
        <v>1077</v>
      </c>
      <c r="H96" s="82">
        <v>18</v>
      </c>
      <c r="I96" s="82">
        <v>35</v>
      </c>
      <c r="J96" s="82">
        <f>+H96*I96</f>
        <v>630</v>
      </c>
      <c r="K96" s="117">
        <v>35</v>
      </c>
    </row>
    <row r="97" spans="1:11">
      <c r="B97" s="81" t="s">
        <v>619</v>
      </c>
      <c r="C97" s="81" t="s">
        <v>618</v>
      </c>
      <c r="G97" s="82" t="s">
        <v>1077</v>
      </c>
      <c r="H97" s="82">
        <v>25</v>
      </c>
      <c r="I97" s="82">
        <v>40</v>
      </c>
      <c r="J97" s="82">
        <f>+H97*I97</f>
        <v>1000</v>
      </c>
      <c r="K97" s="117">
        <v>40</v>
      </c>
    </row>
    <row r="98" spans="1:11">
      <c r="B98" s="81" t="s">
        <v>620</v>
      </c>
      <c r="C98" s="81" t="s">
        <v>618</v>
      </c>
      <c r="G98" s="82" t="s">
        <v>1077</v>
      </c>
      <c r="H98" s="82">
        <v>74</v>
      </c>
      <c r="I98" s="82">
        <v>45</v>
      </c>
      <c r="J98" s="82">
        <f>+H98*I98</f>
        <v>3330</v>
      </c>
      <c r="K98" s="117">
        <v>45</v>
      </c>
    </row>
    <row r="99" spans="1:11">
      <c r="B99" s="81" t="s">
        <v>621</v>
      </c>
      <c r="G99" s="82" t="s">
        <v>1077</v>
      </c>
      <c r="H99" s="82">
        <v>81</v>
      </c>
      <c r="I99" s="82">
        <v>85</v>
      </c>
      <c r="J99" s="82">
        <f>+H99*I99</f>
        <v>6885</v>
      </c>
      <c r="K99" s="117">
        <v>85</v>
      </c>
    </row>
    <row r="100" spans="1:11">
      <c r="B100" s="81" t="s">
        <v>622</v>
      </c>
      <c r="G100" s="82" t="s">
        <v>1077</v>
      </c>
      <c r="H100" s="82">
        <v>75</v>
      </c>
      <c r="I100" s="82">
        <v>140</v>
      </c>
      <c r="J100" s="82">
        <f>+H100*I100</f>
        <v>10500</v>
      </c>
      <c r="K100" s="117">
        <v>140</v>
      </c>
    </row>
    <row r="101" spans="1:11">
      <c r="K101" s="117"/>
    </row>
    <row r="102" spans="1:11">
      <c r="A102" s="81" t="s">
        <v>844</v>
      </c>
      <c r="B102" s="81" t="s">
        <v>623</v>
      </c>
      <c r="K102" s="117"/>
    </row>
    <row r="103" spans="1:11">
      <c r="B103" s="81" t="s">
        <v>624</v>
      </c>
      <c r="K103" s="117"/>
    </row>
    <row r="104" spans="1:11">
      <c r="B104" s="81" t="s">
        <v>625</v>
      </c>
      <c r="K104" s="117"/>
    </row>
    <row r="105" spans="1:11">
      <c r="B105" s="81" t="s">
        <v>603</v>
      </c>
      <c r="K105" s="117"/>
    </row>
    <row r="106" spans="1:11">
      <c r="K106" s="117"/>
    </row>
    <row r="107" spans="1:11">
      <c r="B107" s="81" t="s">
        <v>617</v>
      </c>
      <c r="C107" s="81" t="s">
        <v>618</v>
      </c>
      <c r="G107" s="82" t="s">
        <v>1077</v>
      </c>
      <c r="H107" s="82">
        <v>18</v>
      </c>
      <c r="I107" s="82">
        <v>16</v>
      </c>
      <c r="J107" s="82">
        <f>+H107*I107</f>
        <v>288</v>
      </c>
      <c r="K107" s="117">
        <v>16</v>
      </c>
    </row>
    <row r="108" spans="1:11">
      <c r="B108" s="81" t="s">
        <v>619</v>
      </c>
      <c r="C108" s="81" t="s">
        <v>618</v>
      </c>
      <c r="G108" s="82" t="s">
        <v>1077</v>
      </c>
      <c r="H108" s="82">
        <v>25</v>
      </c>
      <c r="I108" s="82">
        <v>18</v>
      </c>
      <c r="J108" s="82">
        <f>+H108*I108</f>
        <v>450</v>
      </c>
      <c r="K108" s="117">
        <v>18</v>
      </c>
    </row>
    <row r="109" spans="1:11">
      <c r="B109" s="81" t="s">
        <v>620</v>
      </c>
      <c r="C109" s="81" t="s">
        <v>618</v>
      </c>
      <c r="G109" s="82" t="s">
        <v>1077</v>
      </c>
      <c r="H109" s="82">
        <v>74</v>
      </c>
      <c r="I109" s="82">
        <v>20</v>
      </c>
      <c r="J109" s="82">
        <f>+H109*I109</f>
        <v>1480</v>
      </c>
      <c r="K109" s="117">
        <v>20</v>
      </c>
    </row>
    <row r="110" spans="1:11">
      <c r="B110" s="81" t="s">
        <v>621</v>
      </c>
      <c r="G110" s="82" t="s">
        <v>1077</v>
      </c>
      <c r="H110" s="82">
        <v>77</v>
      </c>
      <c r="I110" s="82">
        <v>26</v>
      </c>
      <c r="J110" s="82">
        <f>+H110*I110</f>
        <v>2002</v>
      </c>
      <c r="K110" s="117">
        <v>26</v>
      </c>
    </row>
    <row r="111" spans="1:11">
      <c r="B111" s="81" t="s">
        <v>622</v>
      </c>
      <c r="D111" s="81" t="s">
        <v>1609</v>
      </c>
      <c r="G111" s="82" t="s">
        <v>1077</v>
      </c>
      <c r="H111" s="82">
        <v>70</v>
      </c>
      <c r="I111" s="82">
        <v>42</v>
      </c>
      <c r="J111" s="82">
        <f>+H111*I111</f>
        <v>2940</v>
      </c>
      <c r="K111" s="117">
        <v>42</v>
      </c>
    </row>
    <row r="112" spans="1:11">
      <c r="K112" s="117"/>
    </row>
    <row r="113" spans="1:11">
      <c r="A113" s="81" t="s">
        <v>847</v>
      </c>
      <c r="B113" s="81" t="s">
        <v>623</v>
      </c>
      <c r="K113" s="117"/>
    </row>
    <row r="114" spans="1:11">
      <c r="B114" s="81" t="s">
        <v>604</v>
      </c>
      <c r="K114" s="117"/>
    </row>
    <row r="115" spans="1:11">
      <c r="B115" s="81" t="s">
        <v>605</v>
      </c>
      <c r="K115" s="117"/>
    </row>
    <row r="116" spans="1:11">
      <c r="K116" s="117"/>
    </row>
    <row r="117" spans="1:11">
      <c r="B117" s="81" t="s">
        <v>621</v>
      </c>
      <c r="G117" s="82" t="s">
        <v>1077</v>
      </c>
      <c r="H117" s="82">
        <v>10</v>
      </c>
      <c r="I117" s="82">
        <v>100</v>
      </c>
      <c r="J117" s="82">
        <f>+H117*I117</f>
        <v>1000</v>
      </c>
      <c r="K117" s="117">
        <v>100</v>
      </c>
    </row>
    <row r="118" spans="1:11">
      <c r="B118" s="81" t="s">
        <v>622</v>
      </c>
      <c r="G118" s="82" t="s">
        <v>1077</v>
      </c>
      <c r="H118" s="82">
        <v>10</v>
      </c>
      <c r="I118" s="82">
        <v>120</v>
      </c>
      <c r="J118" s="82">
        <f>+H118*I118</f>
        <v>1200</v>
      </c>
      <c r="K118" s="117">
        <v>120</v>
      </c>
    </row>
    <row r="119" spans="1:11">
      <c r="K119" s="117"/>
    </row>
    <row r="120" spans="1:11">
      <c r="A120" s="81" t="s">
        <v>408</v>
      </c>
      <c r="B120" s="81" t="s">
        <v>606</v>
      </c>
      <c r="K120" s="117"/>
    </row>
    <row r="121" spans="1:11">
      <c r="A121" s="81" t="s">
        <v>607</v>
      </c>
      <c r="K121" s="117"/>
    </row>
    <row r="122" spans="1:11">
      <c r="A122" s="81" t="s">
        <v>608</v>
      </c>
      <c r="K122" s="117"/>
    </row>
    <row r="123" spans="1:11">
      <c r="A123" s="81" t="s">
        <v>1609</v>
      </c>
      <c r="K123" s="117"/>
    </row>
    <row r="124" spans="1:11">
      <c r="B124" s="81" t="s">
        <v>609</v>
      </c>
      <c r="C124" s="81" t="s">
        <v>610</v>
      </c>
      <c r="D124" s="81" t="s">
        <v>1865</v>
      </c>
      <c r="G124" s="82" t="s">
        <v>292</v>
      </c>
      <c r="H124" s="82">
        <v>2</v>
      </c>
      <c r="I124" s="82">
        <v>50</v>
      </c>
      <c r="J124" s="82">
        <f>+H124*I124</f>
        <v>100</v>
      </c>
      <c r="K124" s="117">
        <v>50</v>
      </c>
    </row>
    <row r="125" spans="1:11">
      <c r="B125" s="81" t="s">
        <v>609</v>
      </c>
      <c r="C125" s="81" t="s">
        <v>611</v>
      </c>
      <c r="D125" s="81" t="s">
        <v>1864</v>
      </c>
      <c r="G125" s="82" t="s">
        <v>292</v>
      </c>
      <c r="H125" s="82">
        <v>1</v>
      </c>
      <c r="I125" s="82">
        <v>65</v>
      </c>
      <c r="J125" s="82">
        <f>+H125*I125</f>
        <v>65</v>
      </c>
      <c r="K125" s="117">
        <v>65</v>
      </c>
    </row>
    <row r="126" spans="1:11">
      <c r="K126" s="117"/>
    </row>
    <row r="127" spans="1:11">
      <c r="A127" s="81" t="s">
        <v>409</v>
      </c>
      <c r="B127" s="81" t="s">
        <v>1274</v>
      </c>
      <c r="K127" s="117"/>
    </row>
    <row r="128" spans="1:11">
      <c r="A128" s="81" t="s">
        <v>607</v>
      </c>
      <c r="K128" s="117"/>
    </row>
    <row r="129" spans="1:11">
      <c r="A129" s="81" t="s">
        <v>1389</v>
      </c>
      <c r="K129" s="117"/>
    </row>
    <row r="130" spans="1:11">
      <c r="A130" s="81" t="s">
        <v>1609</v>
      </c>
      <c r="K130" s="117"/>
    </row>
    <row r="131" spans="1:11">
      <c r="B131" s="81" t="s">
        <v>609</v>
      </c>
      <c r="C131" s="81" t="s">
        <v>610</v>
      </c>
      <c r="D131" s="81" t="s">
        <v>1865</v>
      </c>
      <c r="G131" s="82" t="s">
        <v>292</v>
      </c>
      <c r="H131" s="82">
        <v>2</v>
      </c>
      <c r="I131" s="82">
        <v>400</v>
      </c>
      <c r="J131" s="82">
        <f>+H131*I131</f>
        <v>800</v>
      </c>
      <c r="K131" s="117">
        <v>400</v>
      </c>
    </row>
    <row r="132" spans="1:11">
      <c r="B132" s="81" t="s">
        <v>609</v>
      </c>
      <c r="C132" s="81" t="s">
        <v>611</v>
      </c>
      <c r="D132" s="81" t="s">
        <v>1864</v>
      </c>
      <c r="G132" s="82" t="s">
        <v>292</v>
      </c>
      <c r="H132" s="82">
        <v>1</v>
      </c>
      <c r="I132" s="82">
        <v>340</v>
      </c>
      <c r="J132" s="82">
        <f>+H132*I132</f>
        <v>340</v>
      </c>
      <c r="K132" s="117">
        <v>340</v>
      </c>
    </row>
    <row r="133" spans="1:11">
      <c r="K133" s="117"/>
    </row>
    <row r="134" spans="1:11">
      <c r="A134" s="81" t="s">
        <v>410</v>
      </c>
      <c r="B134" s="81" t="s">
        <v>1390</v>
      </c>
      <c r="K134" s="117"/>
    </row>
    <row r="135" spans="1:11">
      <c r="K135" s="117"/>
    </row>
    <row r="136" spans="1:11">
      <c r="G136" s="82" t="s">
        <v>50</v>
      </c>
      <c r="H136" s="82">
        <v>3</v>
      </c>
      <c r="I136" s="82">
        <v>180</v>
      </c>
      <c r="J136" s="82">
        <f>+H136*I136</f>
        <v>540</v>
      </c>
      <c r="K136" s="117">
        <v>180</v>
      </c>
    </row>
    <row r="137" spans="1:11">
      <c r="K137" s="117"/>
    </row>
    <row r="138" spans="1:11">
      <c r="A138" s="81" t="s">
        <v>974</v>
      </c>
      <c r="B138" s="81" t="s">
        <v>1391</v>
      </c>
      <c r="K138" s="117"/>
    </row>
    <row r="139" spans="1:11">
      <c r="A139" s="81" t="s">
        <v>1385</v>
      </c>
      <c r="K139" s="117"/>
    </row>
    <row r="140" spans="1:11">
      <c r="A140" s="81" t="s">
        <v>692</v>
      </c>
      <c r="K140" s="117"/>
    </row>
    <row r="141" spans="1:11">
      <c r="A141" s="81" t="s">
        <v>693</v>
      </c>
      <c r="K141" s="117"/>
    </row>
    <row r="142" spans="1:11">
      <c r="G142" s="82" t="s">
        <v>50</v>
      </c>
      <c r="H142" s="82">
        <v>4</v>
      </c>
      <c r="I142" s="82">
        <v>260</v>
      </c>
      <c r="J142" s="82">
        <f>+H142*I142</f>
        <v>1040</v>
      </c>
      <c r="K142" s="117">
        <v>260</v>
      </c>
    </row>
    <row r="143" spans="1:11">
      <c r="K143" s="117"/>
    </row>
    <row r="144" spans="1:11">
      <c r="A144" s="81" t="s">
        <v>975</v>
      </c>
      <c r="B144" s="81" t="s">
        <v>694</v>
      </c>
      <c r="K144" s="117"/>
    </row>
    <row r="145" spans="1:11">
      <c r="B145" s="81" t="s">
        <v>695</v>
      </c>
      <c r="K145" s="117"/>
    </row>
    <row r="146" spans="1:11">
      <c r="K146" s="117"/>
    </row>
    <row r="147" spans="1:11">
      <c r="B147" s="81" t="s">
        <v>696</v>
      </c>
      <c r="G147" s="82" t="s">
        <v>292</v>
      </c>
      <c r="H147" s="82">
        <v>4</v>
      </c>
      <c r="I147" s="82">
        <v>44</v>
      </c>
      <c r="J147" s="82">
        <f>+H147*I147</f>
        <v>176</v>
      </c>
      <c r="K147" s="117">
        <v>44</v>
      </c>
    </row>
    <row r="148" spans="1:11" ht="14.4" thickBot="1">
      <c r="K148" s="117"/>
    </row>
    <row r="149" spans="1:11">
      <c r="B149" s="88" t="s">
        <v>545</v>
      </c>
      <c r="E149" s="89"/>
      <c r="F149" s="89"/>
      <c r="G149" s="90"/>
      <c r="H149" s="91"/>
      <c r="I149" s="91"/>
      <c r="J149" s="85">
        <f>SUM(J24:J148)</f>
        <v>136101</v>
      </c>
      <c r="K149" s="118"/>
    </row>
    <row r="150" spans="1:11">
      <c r="K150" s="117"/>
    </row>
    <row r="151" spans="1:11">
      <c r="K151" s="117"/>
    </row>
    <row r="152" spans="1:11">
      <c r="A152" s="65" t="s">
        <v>697</v>
      </c>
      <c r="B152" s="65" t="s">
        <v>698</v>
      </c>
      <c r="K152" s="117"/>
    </row>
    <row r="153" spans="1:11">
      <c r="K153" s="117"/>
    </row>
    <row r="154" spans="1:11">
      <c r="A154" s="65" t="s">
        <v>699</v>
      </c>
      <c r="B154" s="65" t="s">
        <v>700</v>
      </c>
      <c r="K154" s="117"/>
    </row>
    <row r="155" spans="1:11">
      <c r="K155" s="117"/>
    </row>
    <row r="156" spans="1:11">
      <c r="K156" s="117"/>
    </row>
    <row r="157" spans="1:11">
      <c r="A157" s="81" t="s">
        <v>277</v>
      </c>
      <c r="B157" s="81" t="s">
        <v>701</v>
      </c>
      <c r="K157" s="117"/>
    </row>
    <row r="158" spans="1:11">
      <c r="A158" s="81" t="s">
        <v>702</v>
      </c>
      <c r="K158" s="117"/>
    </row>
    <row r="159" spans="1:11">
      <c r="A159" s="81" t="s">
        <v>703</v>
      </c>
      <c r="K159" s="117"/>
    </row>
    <row r="160" spans="1:11">
      <c r="A160" s="81" t="s">
        <v>704</v>
      </c>
      <c r="K160" s="117"/>
    </row>
    <row r="161" spans="1:11">
      <c r="K161" s="117"/>
    </row>
    <row r="162" spans="1:11">
      <c r="G162" s="82" t="s">
        <v>705</v>
      </c>
      <c r="H162" s="82">
        <v>1</v>
      </c>
      <c r="I162" s="82">
        <v>42500</v>
      </c>
      <c r="J162" s="82">
        <f>+H162*I162</f>
        <v>42500</v>
      </c>
      <c r="K162" s="117">
        <v>42500</v>
      </c>
    </row>
    <row r="163" spans="1:11">
      <c r="K163" s="117"/>
    </row>
    <row r="164" spans="1:11">
      <c r="A164" s="81" t="s">
        <v>280</v>
      </c>
      <c r="B164" s="81" t="s">
        <v>190</v>
      </c>
      <c r="K164" s="117"/>
    </row>
    <row r="165" spans="1:11">
      <c r="A165" s="81" t="s">
        <v>191</v>
      </c>
      <c r="K165" s="117"/>
    </row>
    <row r="166" spans="1:11">
      <c r="B166" s="81" t="s">
        <v>192</v>
      </c>
      <c r="K166" s="117"/>
    </row>
    <row r="167" spans="1:11">
      <c r="A167" s="81" t="s">
        <v>193</v>
      </c>
      <c r="K167" s="117"/>
    </row>
    <row r="168" spans="1:11">
      <c r="A168" s="81" t="s">
        <v>194</v>
      </c>
      <c r="K168" s="117"/>
    </row>
    <row r="169" spans="1:11">
      <c r="A169" s="81" t="s">
        <v>1298</v>
      </c>
      <c r="K169" s="117"/>
    </row>
    <row r="170" spans="1:11">
      <c r="A170" s="81" t="s">
        <v>1609</v>
      </c>
      <c r="B170" s="81" t="s">
        <v>1253</v>
      </c>
      <c r="C170" s="81" t="s">
        <v>1254</v>
      </c>
      <c r="K170" s="117"/>
    </row>
    <row r="171" spans="1:11">
      <c r="G171" s="82" t="s">
        <v>705</v>
      </c>
      <c r="H171" s="82">
        <v>1</v>
      </c>
      <c r="I171" s="82">
        <v>8900</v>
      </c>
      <c r="J171" s="82">
        <f>+H171*I171</f>
        <v>8900</v>
      </c>
      <c r="K171" s="117">
        <v>8900</v>
      </c>
    </row>
    <row r="172" spans="1:11">
      <c r="K172" s="117"/>
    </row>
    <row r="173" spans="1:11">
      <c r="A173" s="81" t="s">
        <v>291</v>
      </c>
      <c r="B173" s="81" t="s">
        <v>1255</v>
      </c>
      <c r="K173" s="117"/>
    </row>
    <row r="174" spans="1:11">
      <c r="A174" s="81" t="s">
        <v>1256</v>
      </c>
      <c r="K174" s="117"/>
    </row>
    <row r="175" spans="1:11">
      <c r="A175" s="81" t="s">
        <v>1257</v>
      </c>
      <c r="K175" s="117"/>
    </row>
    <row r="176" spans="1:11">
      <c r="A176" s="81" t="s">
        <v>1552</v>
      </c>
      <c r="K176" s="117"/>
    </row>
    <row r="177" spans="1:11">
      <c r="B177" s="81" t="s">
        <v>1553</v>
      </c>
      <c r="K177" s="117"/>
    </row>
    <row r="178" spans="1:11">
      <c r="H178" s="82">
        <v>1</v>
      </c>
      <c r="I178" s="82">
        <v>3300</v>
      </c>
      <c r="J178" s="82">
        <f>+H178*I178</f>
        <v>3300</v>
      </c>
      <c r="K178" s="117">
        <v>3300</v>
      </c>
    </row>
    <row r="179" spans="1:11">
      <c r="K179" s="117"/>
    </row>
    <row r="180" spans="1:11">
      <c r="A180" s="81" t="s">
        <v>293</v>
      </c>
      <c r="B180" s="81" t="s">
        <v>1554</v>
      </c>
      <c r="K180" s="117"/>
    </row>
    <row r="181" spans="1:11">
      <c r="A181" s="81" t="s">
        <v>1555</v>
      </c>
      <c r="K181" s="117"/>
    </row>
    <row r="182" spans="1:11">
      <c r="A182" s="81" t="s">
        <v>1556</v>
      </c>
      <c r="K182" s="117"/>
    </row>
    <row r="183" spans="1:11">
      <c r="A183" s="81" t="s">
        <v>362</v>
      </c>
      <c r="K183" s="117"/>
    </row>
    <row r="184" spans="1:11">
      <c r="A184" s="81" t="s">
        <v>363</v>
      </c>
      <c r="K184" s="117"/>
    </row>
    <row r="185" spans="1:11">
      <c r="K185" s="117"/>
    </row>
    <row r="186" spans="1:11">
      <c r="H186" s="82">
        <v>1</v>
      </c>
      <c r="I186" s="82">
        <v>3600</v>
      </c>
      <c r="J186" s="82">
        <f>+H186*I186</f>
        <v>3600</v>
      </c>
      <c r="K186" s="117">
        <v>3600</v>
      </c>
    </row>
    <row r="187" spans="1:11">
      <c r="K187" s="117"/>
    </row>
    <row r="188" spans="1:11" ht="48.75" customHeight="1">
      <c r="A188" s="81" t="s">
        <v>1421</v>
      </c>
      <c r="B188" s="298" t="s">
        <v>364</v>
      </c>
      <c r="C188" s="293"/>
      <c r="D188" s="293"/>
      <c r="E188" s="293"/>
      <c r="F188" s="293"/>
      <c r="G188" s="293"/>
      <c r="K188" s="117"/>
    </row>
    <row r="189" spans="1:11">
      <c r="K189" s="117"/>
    </row>
    <row r="190" spans="1:11">
      <c r="H190" s="82">
        <v>1</v>
      </c>
      <c r="I190" s="82">
        <v>38500</v>
      </c>
      <c r="J190" s="82">
        <f>+H190*I190</f>
        <v>38500</v>
      </c>
      <c r="K190" s="117">
        <v>38500</v>
      </c>
    </row>
    <row r="191" spans="1:11">
      <c r="K191" s="117"/>
    </row>
    <row r="192" spans="1:11">
      <c r="A192" s="81" t="s">
        <v>1422</v>
      </c>
      <c r="B192" s="81" t="s">
        <v>365</v>
      </c>
      <c r="K192" s="117"/>
    </row>
    <row r="193" spans="1:11">
      <c r="A193" s="81" t="s">
        <v>366</v>
      </c>
      <c r="K193" s="117"/>
    </row>
    <row r="194" spans="1:11">
      <c r="G194" s="82" t="s">
        <v>1864</v>
      </c>
      <c r="H194" s="82">
        <v>1</v>
      </c>
      <c r="I194" s="82">
        <v>310</v>
      </c>
      <c r="J194" s="82">
        <f>+H194*I194</f>
        <v>310</v>
      </c>
      <c r="K194" s="117">
        <v>310</v>
      </c>
    </row>
    <row r="195" spans="1:11">
      <c r="K195" s="117"/>
    </row>
    <row r="196" spans="1:11" ht="31.5" customHeight="1">
      <c r="A196" s="81" t="s">
        <v>1424</v>
      </c>
      <c r="B196" s="297" t="s">
        <v>367</v>
      </c>
      <c r="C196" s="297"/>
      <c r="D196" s="297"/>
      <c r="E196" s="297"/>
      <c r="F196" s="297"/>
      <c r="K196" s="117"/>
    </row>
    <row r="197" spans="1:11">
      <c r="K197" s="117"/>
    </row>
    <row r="198" spans="1:11">
      <c r="B198" s="81" t="s">
        <v>368</v>
      </c>
      <c r="F198" s="81" t="s">
        <v>673</v>
      </c>
      <c r="H198" s="82">
        <v>2</v>
      </c>
      <c r="I198" s="82">
        <v>2300</v>
      </c>
      <c r="J198" s="82">
        <f>+H198*I198</f>
        <v>4600</v>
      </c>
      <c r="K198" s="117">
        <v>2300</v>
      </c>
    </row>
    <row r="199" spans="1:11">
      <c r="K199" s="117"/>
    </row>
    <row r="200" spans="1:11" ht="37.5" customHeight="1">
      <c r="A200" s="81" t="s">
        <v>931</v>
      </c>
      <c r="B200" s="297" t="s">
        <v>369</v>
      </c>
      <c r="C200" s="297"/>
      <c r="D200" s="297"/>
      <c r="E200" s="297"/>
      <c r="F200" s="297"/>
      <c r="K200" s="117"/>
    </row>
    <row r="201" spans="1:11">
      <c r="K201" s="117"/>
    </row>
    <row r="202" spans="1:11">
      <c r="B202" s="81" t="s">
        <v>368</v>
      </c>
      <c r="F202" s="81" t="s">
        <v>838</v>
      </c>
      <c r="H202" s="82">
        <v>4</v>
      </c>
      <c r="I202" s="82">
        <v>1850</v>
      </c>
      <c r="J202" s="82">
        <f>+H202*I202</f>
        <v>7400</v>
      </c>
      <c r="K202" s="117">
        <v>1850</v>
      </c>
    </row>
    <row r="203" spans="1:11">
      <c r="K203" s="117"/>
    </row>
    <row r="204" spans="1:11">
      <c r="A204" s="81" t="s">
        <v>653</v>
      </c>
      <c r="B204" s="81" t="s">
        <v>839</v>
      </c>
      <c r="K204" s="117"/>
    </row>
    <row r="205" spans="1:11">
      <c r="B205" s="81" t="s">
        <v>840</v>
      </c>
      <c r="K205" s="117"/>
    </row>
    <row r="206" spans="1:11">
      <c r="K206" s="117"/>
    </row>
    <row r="207" spans="1:11">
      <c r="B207" s="81" t="s">
        <v>368</v>
      </c>
      <c r="F207" s="81" t="s">
        <v>673</v>
      </c>
      <c r="H207" s="82">
        <v>2</v>
      </c>
      <c r="I207" s="82">
        <v>1100</v>
      </c>
      <c r="J207" s="82">
        <f>+H207*I207</f>
        <v>2200</v>
      </c>
      <c r="K207" s="117">
        <v>1100</v>
      </c>
    </row>
    <row r="208" spans="1:11">
      <c r="K208" s="117"/>
    </row>
    <row r="209" spans="1:11">
      <c r="K209" s="117"/>
    </row>
    <row r="210" spans="1:11">
      <c r="A210" s="81" t="s">
        <v>654</v>
      </c>
      <c r="B210" s="81" t="s">
        <v>841</v>
      </c>
      <c r="K210" s="117"/>
    </row>
    <row r="211" spans="1:11">
      <c r="A211" s="81" t="s">
        <v>1609</v>
      </c>
      <c r="B211" s="81" t="s">
        <v>320</v>
      </c>
      <c r="K211" s="117"/>
    </row>
    <row r="212" spans="1:11">
      <c r="B212" s="81" t="s">
        <v>321</v>
      </c>
      <c r="K212" s="117"/>
    </row>
    <row r="213" spans="1:11">
      <c r="B213" s="81" t="s">
        <v>322</v>
      </c>
      <c r="K213" s="117"/>
    </row>
    <row r="214" spans="1:11">
      <c r="A214" s="81" t="s">
        <v>1609</v>
      </c>
      <c r="H214" s="82">
        <v>1</v>
      </c>
      <c r="I214" s="82">
        <v>16600</v>
      </c>
      <c r="J214" s="82">
        <f>+H214*I214</f>
        <v>16600</v>
      </c>
      <c r="K214" s="117">
        <v>16600</v>
      </c>
    </row>
    <row r="215" spans="1:11">
      <c r="K215" s="117"/>
    </row>
    <row r="216" spans="1:11">
      <c r="A216" s="81" t="s">
        <v>844</v>
      </c>
      <c r="B216" s="81" t="s">
        <v>606</v>
      </c>
      <c r="K216" s="117"/>
    </row>
    <row r="217" spans="1:11">
      <c r="A217" s="81" t="s">
        <v>607</v>
      </c>
      <c r="K217" s="117"/>
    </row>
    <row r="218" spans="1:11">
      <c r="A218" s="81" t="s">
        <v>608</v>
      </c>
      <c r="K218" s="117"/>
    </row>
    <row r="219" spans="1:11">
      <c r="A219" s="81" t="s">
        <v>1609</v>
      </c>
      <c r="K219" s="117"/>
    </row>
    <row r="220" spans="1:11">
      <c r="B220" s="81" t="s">
        <v>609</v>
      </c>
      <c r="C220" s="81" t="s">
        <v>610</v>
      </c>
      <c r="D220" s="81" t="s">
        <v>1864</v>
      </c>
      <c r="H220" s="82">
        <v>1</v>
      </c>
      <c r="I220" s="82">
        <v>50</v>
      </c>
      <c r="J220" s="82">
        <f t="shared" ref="J220:J225" si="1">+H220*I220</f>
        <v>50</v>
      </c>
      <c r="K220" s="117">
        <v>50</v>
      </c>
    </row>
    <row r="221" spans="1:11">
      <c r="B221" s="81" t="s">
        <v>609</v>
      </c>
      <c r="C221" s="81" t="s">
        <v>611</v>
      </c>
      <c r="D221" s="81" t="s">
        <v>323</v>
      </c>
      <c r="H221" s="82">
        <v>8</v>
      </c>
      <c r="I221" s="82">
        <v>65</v>
      </c>
      <c r="J221" s="82">
        <f t="shared" si="1"/>
        <v>520</v>
      </c>
      <c r="K221" s="117">
        <v>65</v>
      </c>
    </row>
    <row r="222" spans="1:11">
      <c r="B222" s="81" t="s">
        <v>609</v>
      </c>
      <c r="C222" s="81" t="s">
        <v>324</v>
      </c>
      <c r="D222" s="81" t="s">
        <v>1864</v>
      </c>
      <c r="H222" s="82">
        <v>1</v>
      </c>
      <c r="I222" s="82">
        <v>95</v>
      </c>
      <c r="J222" s="82">
        <f t="shared" si="1"/>
        <v>95</v>
      </c>
      <c r="K222" s="117">
        <v>95</v>
      </c>
    </row>
    <row r="223" spans="1:11">
      <c r="B223" s="81" t="s">
        <v>609</v>
      </c>
      <c r="C223" s="81" t="s">
        <v>325</v>
      </c>
      <c r="D223" s="81" t="s">
        <v>326</v>
      </c>
      <c r="E223" s="81" t="s">
        <v>323</v>
      </c>
      <c r="H223" s="82">
        <v>8</v>
      </c>
      <c r="I223" s="82">
        <v>130</v>
      </c>
      <c r="J223" s="82">
        <f t="shared" si="1"/>
        <v>1040</v>
      </c>
      <c r="K223" s="117">
        <v>130</v>
      </c>
    </row>
    <row r="224" spans="1:11">
      <c r="B224" s="81" t="s">
        <v>609</v>
      </c>
      <c r="C224" s="81" t="s">
        <v>327</v>
      </c>
      <c r="D224" s="81" t="s">
        <v>326</v>
      </c>
      <c r="E224" s="81" t="s">
        <v>328</v>
      </c>
      <c r="H224" s="82">
        <v>3</v>
      </c>
      <c r="I224" s="82">
        <v>150</v>
      </c>
      <c r="J224" s="82">
        <f t="shared" si="1"/>
        <v>450</v>
      </c>
      <c r="K224" s="117">
        <v>150</v>
      </c>
    </row>
    <row r="225" spans="1:11">
      <c r="B225" s="81" t="s">
        <v>609</v>
      </c>
      <c r="C225" s="81" t="s">
        <v>329</v>
      </c>
      <c r="D225" s="81" t="s">
        <v>326</v>
      </c>
      <c r="E225" s="81" t="s">
        <v>330</v>
      </c>
      <c r="H225" s="82">
        <v>5</v>
      </c>
      <c r="I225" s="82">
        <v>180</v>
      </c>
      <c r="J225" s="82">
        <f t="shared" si="1"/>
        <v>900</v>
      </c>
      <c r="K225" s="117">
        <v>180</v>
      </c>
    </row>
    <row r="226" spans="1:11">
      <c r="K226" s="117"/>
    </row>
    <row r="227" spans="1:11">
      <c r="A227" s="81" t="s">
        <v>847</v>
      </c>
      <c r="B227" s="81" t="s">
        <v>371</v>
      </c>
      <c r="K227" s="117"/>
    </row>
    <row r="228" spans="1:11">
      <c r="A228" s="81" t="s">
        <v>372</v>
      </c>
      <c r="K228" s="117"/>
    </row>
    <row r="229" spans="1:11">
      <c r="A229" s="81" t="s">
        <v>373</v>
      </c>
      <c r="K229" s="117"/>
    </row>
    <row r="230" spans="1:11">
      <c r="A230" s="81" t="s">
        <v>1609</v>
      </c>
      <c r="K230" s="117"/>
    </row>
    <row r="231" spans="1:11">
      <c r="B231" s="81" t="s">
        <v>609</v>
      </c>
      <c r="C231" s="81" t="s">
        <v>1584</v>
      </c>
      <c r="D231" s="81" t="s">
        <v>328</v>
      </c>
      <c r="H231" s="82">
        <v>3</v>
      </c>
      <c r="I231" s="82">
        <v>98</v>
      </c>
      <c r="J231" s="82">
        <f>+H231*I231</f>
        <v>294</v>
      </c>
      <c r="K231" s="117">
        <v>98</v>
      </c>
    </row>
    <row r="232" spans="1:11">
      <c r="B232" s="81" t="s">
        <v>609</v>
      </c>
      <c r="C232" s="81" t="s">
        <v>327</v>
      </c>
      <c r="D232" s="81" t="s">
        <v>326</v>
      </c>
      <c r="E232" s="81" t="s">
        <v>1864</v>
      </c>
      <c r="H232" s="82">
        <v>1</v>
      </c>
      <c r="I232" s="82">
        <v>120</v>
      </c>
      <c r="J232" s="82">
        <f>+H232*I232</f>
        <v>120</v>
      </c>
      <c r="K232" s="117">
        <v>120</v>
      </c>
    </row>
    <row r="233" spans="1:11">
      <c r="A233" s="81" t="s">
        <v>1609</v>
      </c>
      <c r="K233" s="117"/>
    </row>
    <row r="234" spans="1:11">
      <c r="A234" s="81" t="s">
        <v>408</v>
      </c>
      <c r="B234" s="81" t="s">
        <v>754</v>
      </c>
      <c r="K234" s="117"/>
    </row>
    <row r="235" spans="1:11">
      <c r="A235" s="81" t="s">
        <v>607</v>
      </c>
      <c r="K235" s="117"/>
    </row>
    <row r="236" spans="1:11">
      <c r="A236" s="81" t="s">
        <v>608</v>
      </c>
      <c r="K236" s="117"/>
    </row>
    <row r="237" spans="1:11">
      <c r="A237" s="81" t="s">
        <v>1609</v>
      </c>
      <c r="K237" s="117"/>
    </row>
    <row r="238" spans="1:11">
      <c r="B238" s="81" t="s">
        <v>609</v>
      </c>
      <c r="C238" s="81" t="s">
        <v>1584</v>
      </c>
      <c r="D238" s="81" t="s">
        <v>1865</v>
      </c>
      <c r="H238" s="82">
        <v>2</v>
      </c>
      <c r="I238" s="82">
        <v>98</v>
      </c>
      <c r="J238" s="82">
        <f>+H238*I238</f>
        <v>196</v>
      </c>
      <c r="K238" s="117">
        <v>98</v>
      </c>
    </row>
    <row r="239" spans="1:11">
      <c r="B239" s="81" t="s">
        <v>609</v>
      </c>
      <c r="C239" s="81" t="s">
        <v>327</v>
      </c>
      <c r="D239" s="81" t="s">
        <v>326</v>
      </c>
      <c r="E239" s="81" t="s">
        <v>1864</v>
      </c>
      <c r="H239" s="82">
        <v>1</v>
      </c>
      <c r="I239" s="82">
        <v>120</v>
      </c>
      <c r="J239" s="82">
        <f>+H239*I239</f>
        <v>120</v>
      </c>
      <c r="K239" s="117">
        <v>120</v>
      </c>
    </row>
    <row r="240" spans="1:11">
      <c r="A240" s="81" t="s">
        <v>1609</v>
      </c>
      <c r="K240" s="117"/>
    </row>
    <row r="241" spans="1:11">
      <c r="A241" s="81" t="s">
        <v>409</v>
      </c>
      <c r="B241" s="81" t="s">
        <v>1274</v>
      </c>
      <c r="K241" s="117"/>
    </row>
    <row r="242" spans="1:11">
      <c r="A242" s="81" t="s">
        <v>607</v>
      </c>
      <c r="K242" s="117"/>
    </row>
    <row r="243" spans="1:11">
      <c r="A243" s="81" t="s">
        <v>1389</v>
      </c>
      <c r="K243" s="117"/>
    </row>
    <row r="244" spans="1:11">
      <c r="A244" s="81" t="s">
        <v>1609</v>
      </c>
      <c r="K244" s="117"/>
    </row>
    <row r="245" spans="1:11">
      <c r="B245" s="81" t="s">
        <v>609</v>
      </c>
      <c r="C245" s="81" t="s">
        <v>611</v>
      </c>
      <c r="D245" s="81" t="s">
        <v>1864</v>
      </c>
      <c r="H245" s="82">
        <v>1</v>
      </c>
      <c r="I245" s="82">
        <v>340</v>
      </c>
      <c r="J245" s="82">
        <f>+H245*I245</f>
        <v>340</v>
      </c>
      <c r="K245" s="117">
        <v>340</v>
      </c>
    </row>
    <row r="246" spans="1:11">
      <c r="B246" s="81" t="s">
        <v>609</v>
      </c>
      <c r="C246" s="81" t="s">
        <v>324</v>
      </c>
      <c r="D246" s="81" t="s">
        <v>1864</v>
      </c>
      <c r="H246" s="82">
        <v>1</v>
      </c>
      <c r="I246" s="82">
        <v>480</v>
      </c>
      <c r="J246" s="82">
        <f>+H246*I246</f>
        <v>480</v>
      </c>
      <c r="K246" s="117">
        <v>480</v>
      </c>
    </row>
    <row r="247" spans="1:11">
      <c r="A247" s="81" t="s">
        <v>609</v>
      </c>
      <c r="B247" s="81" t="s">
        <v>1584</v>
      </c>
      <c r="C247" s="81" t="s">
        <v>1865</v>
      </c>
      <c r="H247" s="82">
        <v>2</v>
      </c>
      <c r="I247" s="82">
        <v>590</v>
      </c>
      <c r="J247" s="82">
        <f>+H247*I247</f>
        <v>1180</v>
      </c>
      <c r="K247" s="117">
        <v>590</v>
      </c>
    </row>
    <row r="248" spans="1:11">
      <c r="B248" s="81" t="s">
        <v>609</v>
      </c>
      <c r="C248" s="81" t="s">
        <v>327</v>
      </c>
      <c r="D248" s="81" t="s">
        <v>326</v>
      </c>
      <c r="E248" s="81" t="s">
        <v>1864</v>
      </c>
      <c r="H248" s="82">
        <v>1</v>
      </c>
      <c r="I248" s="82">
        <v>710</v>
      </c>
      <c r="J248" s="82">
        <f>+H248*I248</f>
        <v>710</v>
      </c>
      <c r="K248" s="117">
        <v>710</v>
      </c>
    </row>
    <row r="249" spans="1:11">
      <c r="K249" s="117"/>
    </row>
    <row r="250" spans="1:11">
      <c r="A250" s="81" t="s">
        <v>410</v>
      </c>
      <c r="B250" s="81" t="s">
        <v>755</v>
      </c>
      <c r="K250" s="117"/>
    </row>
    <row r="251" spans="1:11">
      <c r="A251" s="81" t="s">
        <v>1385</v>
      </c>
      <c r="K251" s="117"/>
    </row>
    <row r="252" spans="1:11">
      <c r="A252" s="81" t="s">
        <v>692</v>
      </c>
      <c r="K252" s="117"/>
    </row>
    <row r="253" spans="1:11">
      <c r="A253" s="81" t="s">
        <v>693</v>
      </c>
      <c r="K253" s="117"/>
    </row>
    <row r="254" spans="1:11">
      <c r="H254" s="82">
        <v>8</v>
      </c>
      <c r="I254" s="82">
        <v>260</v>
      </c>
      <c r="J254" s="82">
        <f>+H254*I254</f>
        <v>2080</v>
      </c>
      <c r="K254" s="117">
        <v>260</v>
      </c>
    </row>
    <row r="255" spans="1:11">
      <c r="K255" s="117"/>
    </row>
    <row r="256" spans="1:11">
      <c r="A256" s="81" t="s">
        <v>974</v>
      </c>
      <c r="B256" s="81" t="s">
        <v>1390</v>
      </c>
      <c r="K256" s="117"/>
    </row>
    <row r="257" spans="1:11">
      <c r="H257" s="82">
        <v>2</v>
      </c>
      <c r="I257" s="82">
        <v>180</v>
      </c>
      <c r="J257" s="82">
        <f>+H257*I257</f>
        <v>360</v>
      </c>
      <c r="K257" s="117">
        <v>180</v>
      </c>
    </row>
    <row r="258" spans="1:11">
      <c r="A258" s="81" t="s">
        <v>975</v>
      </c>
      <c r="B258" s="81" t="s">
        <v>1725</v>
      </c>
      <c r="K258" s="117"/>
    </row>
    <row r="259" spans="1:11">
      <c r="B259" s="81" t="s">
        <v>1678</v>
      </c>
      <c r="K259" s="117"/>
    </row>
    <row r="260" spans="1:11">
      <c r="H260" s="82">
        <v>3</v>
      </c>
      <c r="I260" s="82">
        <v>70</v>
      </c>
      <c r="J260" s="82">
        <f>+H260*I260</f>
        <v>210</v>
      </c>
      <c r="K260" s="117">
        <v>70</v>
      </c>
    </row>
    <row r="261" spans="1:11">
      <c r="A261" s="81" t="s">
        <v>976</v>
      </c>
      <c r="B261" s="81" t="s">
        <v>1679</v>
      </c>
      <c r="K261" s="117"/>
    </row>
    <row r="262" spans="1:11">
      <c r="B262" s="81" t="s">
        <v>1680</v>
      </c>
      <c r="K262" s="117"/>
    </row>
    <row r="263" spans="1:11">
      <c r="B263" s="81" t="s">
        <v>995</v>
      </c>
      <c r="K263" s="117"/>
    </row>
    <row r="264" spans="1:11">
      <c r="H264" s="82">
        <v>15</v>
      </c>
      <c r="I264" s="82">
        <v>70</v>
      </c>
      <c r="J264" s="82">
        <f>+H264*I264</f>
        <v>1050</v>
      </c>
      <c r="K264" s="117">
        <v>70</v>
      </c>
    </row>
    <row r="265" spans="1:11">
      <c r="A265" s="81" t="s">
        <v>107</v>
      </c>
      <c r="B265" s="81" t="s">
        <v>996</v>
      </c>
      <c r="K265" s="117"/>
    </row>
    <row r="266" spans="1:11">
      <c r="A266" s="81" t="s">
        <v>997</v>
      </c>
      <c r="K266" s="117"/>
    </row>
    <row r="267" spans="1:11">
      <c r="K267" s="117"/>
    </row>
    <row r="268" spans="1:11">
      <c r="A268" s="81" t="s">
        <v>998</v>
      </c>
      <c r="B268" s="81" t="s">
        <v>1865</v>
      </c>
      <c r="H268" s="82">
        <v>2</v>
      </c>
      <c r="I268" s="82">
        <v>44</v>
      </c>
      <c r="J268" s="82">
        <f>+H268*I268</f>
        <v>88</v>
      </c>
      <c r="K268" s="117">
        <v>44</v>
      </c>
    </row>
    <row r="269" spans="1:11">
      <c r="K269" s="117"/>
    </row>
    <row r="270" spans="1:11">
      <c r="A270" s="81" t="s">
        <v>108</v>
      </c>
      <c r="B270" s="81" t="s">
        <v>615</v>
      </c>
      <c r="K270" s="117"/>
    </row>
    <row r="271" spans="1:11">
      <c r="B271" s="81" t="s">
        <v>616</v>
      </c>
      <c r="K271" s="117"/>
    </row>
    <row r="272" spans="1:11">
      <c r="K272" s="117"/>
    </row>
    <row r="273" spans="1:11">
      <c r="B273" s="81" t="s">
        <v>999</v>
      </c>
      <c r="C273" s="81" t="s">
        <v>1000</v>
      </c>
      <c r="H273" s="82">
        <v>2</v>
      </c>
      <c r="I273" s="82">
        <v>41</v>
      </c>
      <c r="J273" s="82">
        <f>+H273*I273</f>
        <v>82</v>
      </c>
      <c r="K273" s="117">
        <v>41</v>
      </c>
    </row>
    <row r="274" spans="1:11">
      <c r="B274" s="81" t="s">
        <v>1001</v>
      </c>
      <c r="C274" s="81" t="s">
        <v>1000</v>
      </c>
      <c r="H274" s="82">
        <v>2</v>
      </c>
      <c r="I274" s="82">
        <v>54</v>
      </c>
      <c r="J274" s="82">
        <f>+H274*I274</f>
        <v>108</v>
      </c>
      <c r="K274" s="117">
        <v>54</v>
      </c>
    </row>
    <row r="275" spans="1:11">
      <c r="B275" s="81" t="s">
        <v>621</v>
      </c>
      <c r="C275" s="81" t="s">
        <v>1002</v>
      </c>
      <c r="H275" s="82">
        <v>16</v>
      </c>
      <c r="I275" s="82">
        <v>86</v>
      </c>
      <c r="J275" s="82">
        <f>+H275*I275</f>
        <v>1376</v>
      </c>
      <c r="K275" s="117">
        <v>86</v>
      </c>
    </row>
    <row r="276" spans="1:11">
      <c r="B276" s="81" t="s">
        <v>622</v>
      </c>
      <c r="C276" s="81" t="s">
        <v>1003</v>
      </c>
      <c r="H276" s="82">
        <v>2</v>
      </c>
      <c r="I276" s="82">
        <v>126</v>
      </c>
      <c r="J276" s="82">
        <f>+H276*I276</f>
        <v>252</v>
      </c>
      <c r="K276" s="117">
        <v>126</v>
      </c>
    </row>
    <row r="277" spans="1:11">
      <c r="B277" s="81" t="s">
        <v>1004</v>
      </c>
      <c r="C277" s="81" t="s">
        <v>1005</v>
      </c>
      <c r="H277" s="82">
        <v>15</v>
      </c>
      <c r="I277" s="82">
        <v>180</v>
      </c>
      <c r="J277" s="82">
        <f>+H277*I277</f>
        <v>2700</v>
      </c>
      <c r="K277" s="117">
        <v>180</v>
      </c>
    </row>
    <row r="278" spans="1:11">
      <c r="K278" s="117"/>
    </row>
    <row r="279" spans="1:11">
      <c r="A279" s="81" t="s">
        <v>357</v>
      </c>
      <c r="B279" s="81" t="s">
        <v>940</v>
      </c>
      <c r="K279" s="117"/>
    </row>
    <row r="280" spans="1:11">
      <c r="A280" s="81" t="s">
        <v>941</v>
      </c>
      <c r="K280" s="117"/>
    </row>
    <row r="281" spans="1:11">
      <c r="K281" s="117"/>
    </row>
    <row r="282" spans="1:11">
      <c r="B282" s="81" t="s">
        <v>998</v>
      </c>
      <c r="C282" s="81" t="s">
        <v>942</v>
      </c>
      <c r="H282" s="82">
        <v>1.5</v>
      </c>
      <c r="I282" s="82">
        <v>90</v>
      </c>
      <c r="J282" s="82">
        <f>+H282*I282</f>
        <v>135</v>
      </c>
      <c r="K282" s="117">
        <v>90</v>
      </c>
    </row>
    <row r="283" spans="1:11">
      <c r="B283" s="81" t="s">
        <v>1203</v>
      </c>
      <c r="C283" s="81" t="s">
        <v>1204</v>
      </c>
      <c r="H283" s="82">
        <v>4</v>
      </c>
      <c r="I283" s="82">
        <v>110</v>
      </c>
      <c r="J283" s="82">
        <f>+H283*I283</f>
        <v>440</v>
      </c>
      <c r="K283" s="117">
        <v>110</v>
      </c>
    </row>
    <row r="284" spans="1:11">
      <c r="K284" s="117"/>
    </row>
    <row r="285" spans="1:11">
      <c r="A285" s="81" t="s">
        <v>174</v>
      </c>
      <c r="B285" s="81" t="s">
        <v>1205</v>
      </c>
      <c r="K285" s="117"/>
    </row>
    <row r="286" spans="1:11">
      <c r="B286" s="81" t="s">
        <v>1299</v>
      </c>
      <c r="K286" s="117"/>
    </row>
    <row r="287" spans="1:11">
      <c r="B287" s="81" t="s">
        <v>1300</v>
      </c>
      <c r="K287" s="117"/>
    </row>
    <row r="288" spans="1:11">
      <c r="A288" s="81" t="s">
        <v>1166</v>
      </c>
      <c r="K288" s="117"/>
    </row>
    <row r="289" spans="1:11">
      <c r="A289" s="81" t="s">
        <v>1167</v>
      </c>
      <c r="K289" s="117"/>
    </row>
    <row r="290" spans="1:11">
      <c r="K290" s="117"/>
    </row>
    <row r="291" spans="1:11">
      <c r="B291" s="81" t="s">
        <v>999</v>
      </c>
      <c r="C291" s="81" t="s">
        <v>1000</v>
      </c>
      <c r="H291" s="82">
        <v>2</v>
      </c>
      <c r="I291" s="82">
        <v>28</v>
      </c>
      <c r="J291" s="82">
        <f>+H291*I291</f>
        <v>56</v>
      </c>
      <c r="K291" s="117">
        <v>28</v>
      </c>
    </row>
    <row r="292" spans="1:11">
      <c r="B292" s="81" t="s">
        <v>1001</v>
      </c>
      <c r="C292" s="81" t="s">
        <v>1000</v>
      </c>
      <c r="H292" s="82">
        <v>2</v>
      </c>
      <c r="I292" s="82">
        <v>31</v>
      </c>
      <c r="J292" s="82">
        <f>+H292*I292</f>
        <v>62</v>
      </c>
      <c r="K292" s="117">
        <v>31</v>
      </c>
    </row>
    <row r="293" spans="1:11">
      <c r="B293" s="81" t="s">
        <v>621</v>
      </c>
      <c r="C293" s="81" t="s">
        <v>1002</v>
      </c>
      <c r="H293" s="82">
        <v>16</v>
      </c>
      <c r="I293" s="82">
        <v>38</v>
      </c>
      <c r="J293" s="82">
        <f>+H293*I293</f>
        <v>608</v>
      </c>
      <c r="K293" s="117">
        <v>38</v>
      </c>
    </row>
    <row r="294" spans="1:11">
      <c r="B294" s="81" t="s">
        <v>622</v>
      </c>
      <c r="C294" s="81" t="s">
        <v>1003</v>
      </c>
      <c r="H294" s="82">
        <v>5</v>
      </c>
      <c r="I294" s="82">
        <v>45</v>
      </c>
      <c r="J294" s="82">
        <f>+H294*I294</f>
        <v>225</v>
      </c>
      <c r="K294" s="117">
        <v>45</v>
      </c>
    </row>
    <row r="295" spans="1:11">
      <c r="B295" s="81" t="s">
        <v>1004</v>
      </c>
      <c r="C295" s="81" t="s">
        <v>1005</v>
      </c>
      <c r="H295" s="82">
        <v>15</v>
      </c>
      <c r="I295" s="82">
        <v>60</v>
      </c>
      <c r="J295" s="82">
        <f>+H295*I295</f>
        <v>900</v>
      </c>
      <c r="K295" s="117">
        <v>60</v>
      </c>
    </row>
    <row r="296" spans="1:11">
      <c r="K296" s="117"/>
    </row>
    <row r="297" spans="1:11" ht="14.4" thickBot="1">
      <c r="K297" s="117"/>
    </row>
    <row r="298" spans="1:11">
      <c r="B298" s="88" t="s">
        <v>545</v>
      </c>
      <c r="E298" s="89"/>
      <c r="F298" s="89"/>
      <c r="G298" s="90"/>
      <c r="H298" s="91"/>
      <c r="I298" s="91"/>
      <c r="J298" s="85">
        <f>SUM(J160:J297)</f>
        <v>145137</v>
      </c>
      <c r="K298" s="118"/>
    </row>
    <row r="299" spans="1:11">
      <c r="B299" s="88"/>
      <c r="E299" s="92"/>
      <c r="F299" s="92"/>
      <c r="G299" s="93"/>
      <c r="H299" s="94"/>
      <c r="I299" s="94"/>
      <c r="J299" s="94"/>
      <c r="K299" s="117"/>
    </row>
    <row r="300" spans="1:11">
      <c r="B300" s="88"/>
      <c r="E300" s="92"/>
      <c r="F300" s="92"/>
      <c r="G300" s="93"/>
      <c r="H300" s="94"/>
      <c r="I300" s="94"/>
      <c r="J300" s="94"/>
      <c r="K300" s="117"/>
    </row>
    <row r="301" spans="1:11">
      <c r="A301" s="65" t="s">
        <v>499</v>
      </c>
      <c r="K301" s="117"/>
    </row>
    <row r="302" spans="1:11">
      <c r="K302" s="117"/>
    </row>
    <row r="303" spans="1:11">
      <c r="A303" s="81" t="s">
        <v>277</v>
      </c>
      <c r="B303" s="81" t="s">
        <v>500</v>
      </c>
      <c r="K303" s="117"/>
    </row>
    <row r="304" spans="1:11">
      <c r="A304" s="81" t="s">
        <v>501</v>
      </c>
      <c r="K304" s="117"/>
    </row>
    <row r="305" spans="1:11">
      <c r="A305" s="81" t="s">
        <v>502</v>
      </c>
      <c r="K305" s="117"/>
    </row>
    <row r="306" spans="1:11">
      <c r="B306" s="81" t="s">
        <v>1750</v>
      </c>
      <c r="K306" s="117"/>
    </row>
    <row r="307" spans="1:11">
      <c r="B307" s="100" t="s">
        <v>243</v>
      </c>
      <c r="K307" s="117"/>
    </row>
    <row r="308" spans="1:11">
      <c r="B308" s="81" t="s">
        <v>1751</v>
      </c>
      <c r="K308" s="117"/>
    </row>
    <row r="309" spans="1:11">
      <c r="B309" s="81" t="s">
        <v>1752</v>
      </c>
      <c r="K309" s="117"/>
    </row>
    <row r="310" spans="1:11">
      <c r="B310" s="81" t="s">
        <v>1753</v>
      </c>
      <c r="K310" s="117"/>
    </row>
    <row r="311" spans="1:11">
      <c r="B311" s="81" t="s">
        <v>1754</v>
      </c>
      <c r="K311" s="117"/>
    </row>
    <row r="312" spans="1:11">
      <c r="B312" s="100" t="s">
        <v>244</v>
      </c>
      <c r="K312" s="117"/>
    </row>
    <row r="313" spans="1:11">
      <c r="B313" s="81" t="s">
        <v>1755</v>
      </c>
      <c r="K313" s="117"/>
    </row>
    <row r="314" spans="1:11">
      <c r="A314" s="81" t="s">
        <v>1756</v>
      </c>
      <c r="K314" s="117"/>
    </row>
    <row r="315" spans="1:11">
      <c r="A315" s="81" t="s">
        <v>1154</v>
      </c>
      <c r="K315" s="117"/>
    </row>
    <row r="316" spans="1:11">
      <c r="A316" s="81" t="s">
        <v>1250</v>
      </c>
      <c r="K316" s="117"/>
    </row>
    <row r="317" spans="1:11">
      <c r="A317" s="81" t="s">
        <v>1251</v>
      </c>
      <c r="K317" s="117"/>
    </row>
    <row r="318" spans="1:11">
      <c r="A318" s="81" t="s">
        <v>1252</v>
      </c>
      <c r="K318" s="117"/>
    </row>
    <row r="319" spans="1:11">
      <c r="H319" s="82">
        <v>1</v>
      </c>
      <c r="I319" s="82">
        <v>16500</v>
      </c>
      <c r="J319" s="82">
        <f>+H319*I319</f>
        <v>16500</v>
      </c>
      <c r="K319" s="117">
        <v>16500</v>
      </c>
    </row>
    <row r="320" spans="1:11">
      <c r="K320" s="117"/>
    </row>
    <row r="321" spans="1:11">
      <c r="A321" s="81" t="s">
        <v>280</v>
      </c>
      <c r="B321" s="81" t="s">
        <v>1147</v>
      </c>
      <c r="K321" s="117"/>
    </row>
    <row r="322" spans="1:11">
      <c r="B322" s="81" t="s">
        <v>1148</v>
      </c>
      <c r="K322" s="117"/>
    </row>
    <row r="323" spans="1:11">
      <c r="H323" s="82">
        <v>1</v>
      </c>
      <c r="I323" s="82">
        <v>800</v>
      </c>
      <c r="J323" s="82">
        <f>+H323*I323</f>
        <v>800</v>
      </c>
      <c r="K323" s="117">
        <v>800</v>
      </c>
    </row>
    <row r="324" spans="1:11">
      <c r="K324" s="117"/>
    </row>
    <row r="325" spans="1:11">
      <c r="A325" s="81" t="s">
        <v>1799</v>
      </c>
      <c r="B325" s="81" t="s">
        <v>1149</v>
      </c>
      <c r="K325" s="117"/>
    </row>
    <row r="326" spans="1:11">
      <c r="H326" s="82">
        <v>1</v>
      </c>
      <c r="I326" s="82">
        <v>500</v>
      </c>
      <c r="J326" s="82">
        <f>+H326*I326</f>
        <v>500</v>
      </c>
      <c r="K326" s="117">
        <v>500</v>
      </c>
    </row>
    <row r="327" spans="1:11">
      <c r="K327" s="117"/>
    </row>
    <row r="328" spans="1:11">
      <c r="A328" s="81" t="s">
        <v>291</v>
      </c>
      <c r="B328" s="81" t="s">
        <v>1150</v>
      </c>
      <c r="K328" s="117"/>
    </row>
    <row r="329" spans="1:11">
      <c r="B329" s="81" t="s">
        <v>1151</v>
      </c>
      <c r="K329" s="117"/>
    </row>
    <row r="330" spans="1:11">
      <c r="B330" s="81" t="s">
        <v>676</v>
      </c>
      <c r="K330" s="117"/>
    </row>
    <row r="331" spans="1:11">
      <c r="H331" s="82">
        <v>1</v>
      </c>
      <c r="I331" s="82">
        <v>350</v>
      </c>
      <c r="J331" s="82">
        <f>+H331*I331</f>
        <v>350</v>
      </c>
      <c r="K331" s="117">
        <v>350</v>
      </c>
    </row>
    <row r="332" spans="1:11">
      <c r="K332" s="117"/>
    </row>
    <row r="333" spans="1:11">
      <c r="A333" s="81" t="s">
        <v>293</v>
      </c>
      <c r="B333" s="81" t="s">
        <v>1152</v>
      </c>
      <c r="K333" s="117"/>
    </row>
    <row r="334" spans="1:11">
      <c r="B334" s="81" t="s">
        <v>1153</v>
      </c>
      <c r="K334" s="117"/>
    </row>
    <row r="335" spans="1:11">
      <c r="H335" s="82">
        <v>2</v>
      </c>
      <c r="I335" s="82">
        <v>65</v>
      </c>
      <c r="J335" s="82">
        <f>+H335*I335</f>
        <v>130</v>
      </c>
      <c r="K335" s="117">
        <v>65</v>
      </c>
    </row>
    <row r="336" spans="1:11">
      <c r="K336" s="117"/>
    </row>
    <row r="337" spans="1:11">
      <c r="A337" s="81" t="s">
        <v>1421</v>
      </c>
      <c r="B337" s="81" t="s">
        <v>529</v>
      </c>
      <c r="K337" s="117"/>
    </row>
    <row r="338" spans="1:11">
      <c r="B338" s="81" t="s">
        <v>1153</v>
      </c>
      <c r="K338" s="117"/>
    </row>
    <row r="339" spans="1:11">
      <c r="H339" s="82">
        <v>1</v>
      </c>
      <c r="I339" s="82">
        <v>100</v>
      </c>
      <c r="J339" s="82">
        <f>+H339*I339</f>
        <v>100</v>
      </c>
      <c r="K339" s="117">
        <v>100</v>
      </c>
    </row>
    <row r="340" spans="1:11">
      <c r="K340" s="117"/>
    </row>
    <row r="341" spans="1:11">
      <c r="A341" s="81" t="s">
        <v>1422</v>
      </c>
      <c r="B341" s="81" t="s">
        <v>530</v>
      </c>
      <c r="K341" s="117"/>
    </row>
    <row r="342" spans="1:11">
      <c r="K342" s="117"/>
    </row>
    <row r="343" spans="1:11">
      <c r="H343" s="82">
        <v>1</v>
      </c>
      <c r="I343" s="82">
        <v>140</v>
      </c>
      <c r="J343" s="82">
        <f>+H343*I343</f>
        <v>140</v>
      </c>
      <c r="K343" s="117">
        <v>140</v>
      </c>
    </row>
    <row r="344" spans="1:11">
      <c r="K344" s="117"/>
    </row>
    <row r="345" spans="1:11">
      <c r="A345" s="81" t="s">
        <v>1424</v>
      </c>
      <c r="B345" s="81" t="s">
        <v>1197</v>
      </c>
      <c r="K345" s="117"/>
    </row>
    <row r="346" spans="1:11">
      <c r="B346" s="81" t="s">
        <v>1198</v>
      </c>
      <c r="K346" s="117"/>
    </row>
    <row r="347" spans="1:11">
      <c r="K347" s="117"/>
    </row>
    <row r="348" spans="1:11">
      <c r="B348" s="81" t="s">
        <v>1199</v>
      </c>
      <c r="C348" s="81" t="s">
        <v>1200</v>
      </c>
      <c r="H348" s="82">
        <v>19</v>
      </c>
      <c r="I348" s="82">
        <v>45</v>
      </c>
      <c r="J348" s="82">
        <f>+H348*I348</f>
        <v>855</v>
      </c>
      <c r="K348" s="117">
        <v>45</v>
      </c>
    </row>
    <row r="349" spans="1:11">
      <c r="K349" s="117"/>
    </row>
    <row r="350" spans="1:11">
      <c r="K350" s="117"/>
    </row>
    <row r="351" spans="1:11">
      <c r="K351" s="117"/>
    </row>
    <row r="352" spans="1:11">
      <c r="A352" s="81" t="s">
        <v>931</v>
      </c>
      <c r="B352" s="81" t="s">
        <v>1201</v>
      </c>
      <c r="K352" s="117"/>
    </row>
    <row r="353" spans="1:11">
      <c r="K353" s="117"/>
    </row>
    <row r="354" spans="1:11">
      <c r="B354" s="81" t="s">
        <v>1202</v>
      </c>
      <c r="C354" s="81" t="s">
        <v>902</v>
      </c>
      <c r="H354" s="82">
        <v>8</v>
      </c>
      <c r="I354" s="82">
        <v>32</v>
      </c>
      <c r="J354" s="82">
        <f>+H354*I354</f>
        <v>256</v>
      </c>
      <c r="K354" s="117">
        <v>32</v>
      </c>
    </row>
    <row r="355" spans="1:11">
      <c r="K355" s="117"/>
    </row>
    <row r="356" spans="1:11">
      <c r="A356" s="81" t="s">
        <v>1459</v>
      </c>
      <c r="B356" s="81" t="s">
        <v>1460</v>
      </c>
      <c r="K356" s="117"/>
    </row>
    <row r="357" spans="1:11">
      <c r="A357" s="81" t="s">
        <v>1461</v>
      </c>
      <c r="K357" s="117"/>
    </row>
    <row r="358" spans="1:11">
      <c r="K358" s="117"/>
    </row>
    <row r="359" spans="1:11">
      <c r="H359" s="82">
        <v>3</v>
      </c>
      <c r="I359" s="82">
        <v>530</v>
      </c>
      <c r="J359" s="82">
        <f>+H359*I359</f>
        <v>1590</v>
      </c>
      <c r="K359" s="117">
        <v>530</v>
      </c>
    </row>
    <row r="360" spans="1:11">
      <c r="K360" s="117"/>
    </row>
    <row r="361" spans="1:11">
      <c r="A361" s="81" t="s">
        <v>1462</v>
      </c>
      <c r="B361" s="81" t="s">
        <v>1463</v>
      </c>
      <c r="K361" s="117"/>
    </row>
    <row r="362" spans="1:11">
      <c r="B362" s="81" t="s">
        <v>1464</v>
      </c>
      <c r="K362" s="117"/>
    </row>
    <row r="363" spans="1:11">
      <c r="H363" s="82">
        <v>1</v>
      </c>
      <c r="I363" s="82">
        <v>1200</v>
      </c>
      <c r="J363" s="82">
        <f>+H363*I363</f>
        <v>1200</v>
      </c>
      <c r="K363" s="117">
        <v>1200</v>
      </c>
    </row>
    <row r="364" spans="1:11" ht="14.4" thickBot="1">
      <c r="K364" s="117"/>
    </row>
    <row r="365" spans="1:11">
      <c r="B365" s="88" t="s">
        <v>545</v>
      </c>
      <c r="E365" s="89"/>
      <c r="F365" s="89"/>
      <c r="G365" s="95"/>
      <c r="H365" s="96"/>
      <c r="I365" s="96"/>
      <c r="J365" s="97">
        <f>SUM(J314:J364)</f>
        <v>22421</v>
      </c>
      <c r="K365" s="119"/>
    </row>
    <row r="366" spans="1:11">
      <c r="B366" s="65" t="s">
        <v>1465</v>
      </c>
      <c r="J366" s="61">
        <f>+J365+J298</f>
        <v>167558</v>
      </c>
      <c r="K366" s="117"/>
    </row>
    <row r="367" spans="1:11">
      <c r="A367" s="81" t="s">
        <v>1609</v>
      </c>
      <c r="K367" s="117"/>
    </row>
    <row r="368" spans="1:11">
      <c r="A368" s="65" t="s">
        <v>290</v>
      </c>
      <c r="B368" s="65" t="s">
        <v>1466</v>
      </c>
      <c r="K368" s="117"/>
    </row>
    <row r="369" spans="1:11">
      <c r="K369" s="117"/>
    </row>
    <row r="370" spans="1:11">
      <c r="A370" s="81" t="s">
        <v>1467</v>
      </c>
      <c r="K370" s="117"/>
    </row>
    <row r="371" spans="1:11">
      <c r="A371" s="81" t="s">
        <v>1468</v>
      </c>
      <c r="K371" s="117"/>
    </row>
    <row r="372" spans="1:11">
      <c r="A372" s="81" t="s">
        <v>1469</v>
      </c>
      <c r="K372" s="117"/>
    </row>
    <row r="373" spans="1:11">
      <c r="A373" s="81" t="s">
        <v>1609</v>
      </c>
      <c r="B373" s="100" t="s">
        <v>794</v>
      </c>
      <c r="C373" s="81" t="s">
        <v>1609</v>
      </c>
      <c r="D373" s="81" t="s">
        <v>1470</v>
      </c>
      <c r="E373" s="81" t="s">
        <v>1471</v>
      </c>
      <c r="K373" s="117"/>
    </row>
    <row r="374" spans="1:11">
      <c r="B374" s="100" t="s">
        <v>795</v>
      </c>
      <c r="E374" s="81" t="s">
        <v>1472</v>
      </c>
      <c r="K374" s="117"/>
    </row>
    <row r="375" spans="1:11">
      <c r="B375" s="100" t="s">
        <v>796</v>
      </c>
      <c r="D375" s="81" t="s">
        <v>1473</v>
      </c>
      <c r="K375" s="117"/>
    </row>
    <row r="376" spans="1:11">
      <c r="B376" s="100" t="s">
        <v>797</v>
      </c>
      <c r="C376" s="81" t="s">
        <v>1474</v>
      </c>
      <c r="D376" s="81" t="s">
        <v>1475</v>
      </c>
      <c r="K376" s="117"/>
    </row>
    <row r="377" spans="1:11">
      <c r="B377" s="100" t="s">
        <v>798</v>
      </c>
      <c r="E377" s="81" t="s">
        <v>390</v>
      </c>
      <c r="F377" s="81" t="s">
        <v>1476</v>
      </c>
      <c r="K377" s="117"/>
    </row>
    <row r="378" spans="1:11">
      <c r="B378" s="81" t="s">
        <v>1477</v>
      </c>
      <c r="K378" s="117"/>
    </row>
    <row r="379" spans="1:11">
      <c r="K379" s="117"/>
    </row>
    <row r="380" spans="1:11">
      <c r="A380" s="100" t="s">
        <v>242</v>
      </c>
      <c r="K380" s="117"/>
    </row>
    <row r="381" spans="1:11">
      <c r="A381" s="81" t="s">
        <v>1478</v>
      </c>
      <c r="K381" s="117"/>
    </row>
    <row r="382" spans="1:11">
      <c r="A382" s="100" t="s">
        <v>793</v>
      </c>
      <c r="K382" s="117"/>
    </row>
    <row r="383" spans="1:11">
      <c r="G383" s="82" t="s">
        <v>1479</v>
      </c>
      <c r="H383" s="82">
        <v>1</v>
      </c>
      <c r="I383" s="82">
        <v>16300</v>
      </c>
      <c r="J383" s="82">
        <f>+H383*I383</f>
        <v>16300</v>
      </c>
      <c r="K383" s="117">
        <v>16300</v>
      </c>
    </row>
    <row r="384" spans="1:11">
      <c r="K384" s="117"/>
    </row>
    <row r="385" spans="1:11">
      <c r="A385" s="81" t="s">
        <v>1480</v>
      </c>
      <c r="K385" s="117"/>
    </row>
    <row r="386" spans="1:11">
      <c r="A386" s="81" t="s">
        <v>1481</v>
      </c>
      <c r="K386" s="117"/>
    </row>
    <row r="387" spans="1:11">
      <c r="A387" s="81" t="s">
        <v>1469</v>
      </c>
      <c r="K387" s="117"/>
    </row>
    <row r="388" spans="1:11">
      <c r="A388" s="81" t="s">
        <v>1609</v>
      </c>
      <c r="B388" s="100" t="s">
        <v>794</v>
      </c>
      <c r="C388" s="81" t="s">
        <v>1609</v>
      </c>
      <c r="D388" s="81" t="s">
        <v>1470</v>
      </c>
      <c r="E388" s="81" t="s">
        <v>1482</v>
      </c>
      <c r="K388" s="117"/>
    </row>
    <row r="389" spans="1:11">
      <c r="B389" s="100" t="s">
        <v>795</v>
      </c>
      <c r="E389" s="81" t="s">
        <v>1483</v>
      </c>
      <c r="K389" s="117"/>
    </row>
    <row r="390" spans="1:11">
      <c r="B390" s="100" t="s">
        <v>796</v>
      </c>
      <c r="D390" s="81" t="s">
        <v>1473</v>
      </c>
      <c r="K390" s="117"/>
    </row>
    <row r="391" spans="1:11">
      <c r="B391" s="100" t="s">
        <v>797</v>
      </c>
      <c r="C391" s="81" t="s">
        <v>1474</v>
      </c>
      <c r="D391" s="81" t="s">
        <v>1475</v>
      </c>
      <c r="K391" s="117"/>
    </row>
    <row r="392" spans="1:11">
      <c r="B392" s="100" t="s">
        <v>798</v>
      </c>
      <c r="E392" s="81" t="s">
        <v>390</v>
      </c>
      <c r="F392" s="81" t="s">
        <v>1484</v>
      </c>
      <c r="K392" s="117"/>
    </row>
    <row r="393" spans="1:11">
      <c r="B393" s="81" t="s">
        <v>1477</v>
      </c>
      <c r="K393" s="117"/>
    </row>
    <row r="394" spans="1:11">
      <c r="K394" s="117"/>
    </row>
    <row r="395" spans="1:11">
      <c r="A395" s="81" t="s">
        <v>1478</v>
      </c>
      <c r="K395" s="117"/>
    </row>
    <row r="396" spans="1:11">
      <c r="A396" s="100" t="s">
        <v>793</v>
      </c>
      <c r="K396" s="117"/>
    </row>
    <row r="397" spans="1:11">
      <c r="H397" s="82">
        <v>2</v>
      </c>
      <c r="I397" s="82">
        <v>4450</v>
      </c>
      <c r="J397" s="82">
        <f>+H397*I397</f>
        <v>8900</v>
      </c>
      <c r="K397" s="117">
        <v>4450</v>
      </c>
    </row>
    <row r="398" spans="1:11">
      <c r="K398" s="117"/>
    </row>
    <row r="399" spans="1:11">
      <c r="A399" s="81" t="s">
        <v>290</v>
      </c>
      <c r="B399" s="81" t="s">
        <v>1485</v>
      </c>
      <c r="K399" s="117"/>
    </row>
    <row r="400" spans="1:11">
      <c r="A400" s="81" t="s">
        <v>1486</v>
      </c>
      <c r="K400" s="117"/>
    </row>
    <row r="401" spans="1:11">
      <c r="A401" s="81" t="s">
        <v>1469</v>
      </c>
      <c r="K401" s="117"/>
    </row>
    <row r="402" spans="1:11">
      <c r="A402" s="81" t="s">
        <v>1609</v>
      </c>
      <c r="B402" s="100" t="s">
        <v>794</v>
      </c>
      <c r="C402" s="81" t="s">
        <v>1609</v>
      </c>
      <c r="D402" s="81" t="s">
        <v>1470</v>
      </c>
      <c r="E402" s="81" t="s">
        <v>1487</v>
      </c>
      <c r="K402" s="117"/>
    </row>
    <row r="403" spans="1:11">
      <c r="B403" s="100" t="s">
        <v>795</v>
      </c>
      <c r="E403" s="81" t="s">
        <v>1488</v>
      </c>
      <c r="K403" s="117"/>
    </row>
    <row r="404" spans="1:11">
      <c r="B404" s="100" t="s">
        <v>796</v>
      </c>
      <c r="D404" s="81" t="s">
        <v>1473</v>
      </c>
      <c r="K404" s="117"/>
    </row>
    <row r="405" spans="1:11">
      <c r="B405" s="100" t="s">
        <v>797</v>
      </c>
      <c r="C405" s="81" t="s">
        <v>1474</v>
      </c>
      <c r="D405" s="81" t="s">
        <v>1489</v>
      </c>
      <c r="K405" s="117"/>
    </row>
    <row r="406" spans="1:11">
      <c r="B406" s="100" t="s">
        <v>798</v>
      </c>
      <c r="E406" s="81" t="s">
        <v>390</v>
      </c>
      <c r="F406" s="81" t="s">
        <v>1490</v>
      </c>
      <c r="K406" s="117"/>
    </row>
    <row r="407" spans="1:11">
      <c r="B407" s="81" t="s">
        <v>1477</v>
      </c>
      <c r="K407" s="117"/>
    </row>
    <row r="408" spans="1:11">
      <c r="K408" s="117"/>
    </row>
    <row r="409" spans="1:11">
      <c r="A409" s="81" t="s">
        <v>1491</v>
      </c>
      <c r="K409" s="117"/>
    </row>
    <row r="410" spans="1:11">
      <c r="H410" s="82">
        <v>1</v>
      </c>
      <c r="I410" s="82">
        <v>2900</v>
      </c>
      <c r="J410" s="82">
        <f>+H410*I410</f>
        <v>2900</v>
      </c>
      <c r="K410" s="117">
        <v>2900</v>
      </c>
    </row>
    <row r="411" spans="1:11">
      <c r="K411" s="117"/>
    </row>
    <row r="412" spans="1:11">
      <c r="A412" s="81" t="s">
        <v>291</v>
      </c>
      <c r="B412" s="81" t="s">
        <v>1492</v>
      </c>
      <c r="K412" s="117"/>
    </row>
    <row r="413" spans="1:11">
      <c r="B413" s="81" t="s">
        <v>1493</v>
      </c>
      <c r="K413" s="117"/>
    </row>
    <row r="414" spans="1:11">
      <c r="B414" s="81" t="s">
        <v>1494</v>
      </c>
      <c r="K414" s="117"/>
    </row>
    <row r="415" spans="1:11">
      <c r="A415" s="100"/>
      <c r="K415" s="117"/>
    </row>
    <row r="416" spans="1:11">
      <c r="A416" s="100"/>
      <c r="B416" s="100" t="s">
        <v>789</v>
      </c>
      <c r="C416" s="81" t="s">
        <v>1495</v>
      </c>
      <c r="K416" s="117"/>
    </row>
    <row r="417" spans="1:11">
      <c r="A417" s="100"/>
      <c r="B417" s="100" t="s">
        <v>790</v>
      </c>
      <c r="D417" s="81" t="s">
        <v>1496</v>
      </c>
      <c r="K417" s="117"/>
    </row>
    <row r="418" spans="1:11">
      <c r="A418" s="100"/>
      <c r="B418" s="100"/>
      <c r="K418" s="117"/>
    </row>
    <row r="419" spans="1:11">
      <c r="A419" s="100"/>
      <c r="B419" s="100" t="s">
        <v>1477</v>
      </c>
      <c r="K419" s="117"/>
    </row>
    <row r="420" spans="1:11">
      <c r="A420" s="100"/>
      <c r="B420" s="100" t="s">
        <v>791</v>
      </c>
      <c r="K420" s="117"/>
    </row>
    <row r="421" spans="1:11">
      <c r="A421" s="100"/>
      <c r="B421" s="100" t="s">
        <v>792</v>
      </c>
      <c r="K421" s="117"/>
    </row>
    <row r="422" spans="1:11">
      <c r="A422" s="100"/>
      <c r="B422" s="100"/>
      <c r="H422" s="82">
        <v>1</v>
      </c>
      <c r="I422" s="82">
        <v>6200</v>
      </c>
      <c r="J422" s="82">
        <f>+H422*I422</f>
        <v>6200</v>
      </c>
      <c r="K422" s="117">
        <v>6200</v>
      </c>
    </row>
    <row r="423" spans="1:11">
      <c r="A423" s="81" t="s">
        <v>293</v>
      </c>
      <c r="B423" s="81" t="s">
        <v>1497</v>
      </c>
      <c r="K423" s="117"/>
    </row>
    <row r="424" spans="1:11">
      <c r="B424" s="81" t="s">
        <v>1498</v>
      </c>
      <c r="K424" s="117"/>
    </row>
    <row r="425" spans="1:11">
      <c r="B425" s="81" t="s">
        <v>1494</v>
      </c>
      <c r="K425" s="117"/>
    </row>
    <row r="426" spans="1:11">
      <c r="K426" s="117"/>
    </row>
    <row r="427" spans="1:11">
      <c r="B427" s="100" t="s">
        <v>789</v>
      </c>
      <c r="C427" s="81" t="s">
        <v>1499</v>
      </c>
      <c r="K427" s="117"/>
    </row>
    <row r="428" spans="1:11">
      <c r="B428" s="100" t="s">
        <v>790</v>
      </c>
      <c r="D428" s="81" t="s">
        <v>1500</v>
      </c>
      <c r="K428" s="117"/>
    </row>
    <row r="429" spans="1:11">
      <c r="B429" s="100"/>
      <c r="K429" s="117"/>
    </row>
    <row r="430" spans="1:11">
      <c r="B430" s="100" t="s">
        <v>1477</v>
      </c>
      <c r="K430" s="117"/>
    </row>
    <row r="431" spans="1:11">
      <c r="B431" s="100" t="s">
        <v>791</v>
      </c>
      <c r="K431" s="117"/>
    </row>
    <row r="432" spans="1:11">
      <c r="B432" s="100" t="s">
        <v>792</v>
      </c>
      <c r="K432" s="117"/>
    </row>
    <row r="433" spans="1:11">
      <c r="H433" s="82">
        <v>1</v>
      </c>
      <c r="I433" s="82">
        <v>5450</v>
      </c>
      <c r="J433" s="82">
        <f>+H433*I433</f>
        <v>5450</v>
      </c>
      <c r="K433" s="117">
        <v>5450</v>
      </c>
    </row>
    <row r="434" spans="1:11">
      <c r="K434" s="117"/>
    </row>
    <row r="435" spans="1:11">
      <c r="A435" s="81" t="s">
        <v>1421</v>
      </c>
      <c r="B435" s="81" t="s">
        <v>1497</v>
      </c>
      <c r="K435" s="117"/>
    </row>
    <row r="436" spans="1:11">
      <c r="B436" s="81" t="s">
        <v>1498</v>
      </c>
      <c r="K436" s="117"/>
    </row>
    <row r="437" spans="1:11">
      <c r="B437" s="81" t="s">
        <v>1494</v>
      </c>
      <c r="K437" s="117"/>
    </row>
    <row r="438" spans="1:11">
      <c r="K438" s="117"/>
    </row>
    <row r="439" spans="1:11">
      <c r="B439" s="100" t="s">
        <v>789</v>
      </c>
      <c r="C439" s="81" t="s">
        <v>1501</v>
      </c>
      <c r="K439" s="117"/>
    </row>
    <row r="440" spans="1:11">
      <c r="B440" s="100" t="s">
        <v>790</v>
      </c>
      <c r="D440" s="81" t="s">
        <v>1502</v>
      </c>
      <c r="K440" s="117"/>
    </row>
    <row r="441" spans="1:11">
      <c r="B441" s="100"/>
      <c r="K441" s="117"/>
    </row>
    <row r="442" spans="1:11">
      <c r="B442" s="100" t="s">
        <v>1477</v>
      </c>
      <c r="K442" s="117"/>
    </row>
    <row r="443" spans="1:11">
      <c r="B443" s="100" t="s">
        <v>791</v>
      </c>
      <c r="K443" s="117"/>
    </row>
    <row r="444" spans="1:11">
      <c r="B444" s="100" t="s">
        <v>792</v>
      </c>
      <c r="K444" s="117"/>
    </row>
    <row r="445" spans="1:11">
      <c r="B445" s="100"/>
      <c r="H445" s="82">
        <v>2</v>
      </c>
      <c r="I445" s="82">
        <v>5450</v>
      </c>
      <c r="J445" s="82">
        <f>+H445*I445</f>
        <v>10900</v>
      </c>
      <c r="K445" s="117">
        <v>5450</v>
      </c>
    </row>
    <row r="446" spans="1:11">
      <c r="K446" s="117"/>
    </row>
    <row r="447" spans="1:11">
      <c r="K447" s="117"/>
    </row>
    <row r="448" spans="1:11">
      <c r="K448" s="117"/>
    </row>
    <row r="449" spans="1:11">
      <c r="A449" s="81" t="s">
        <v>1422</v>
      </c>
      <c r="B449" s="81" t="s">
        <v>1873</v>
      </c>
      <c r="K449" s="117"/>
    </row>
    <row r="450" spans="1:11">
      <c r="A450" s="81" t="s">
        <v>1874</v>
      </c>
      <c r="K450" s="117"/>
    </row>
    <row r="451" spans="1:11">
      <c r="A451" s="81" t="s">
        <v>1875</v>
      </c>
      <c r="K451" s="117"/>
    </row>
    <row r="452" spans="1:11">
      <c r="A452" s="81" t="s">
        <v>1876</v>
      </c>
      <c r="K452" s="117"/>
    </row>
    <row r="453" spans="1:11">
      <c r="K453" s="117"/>
    </row>
    <row r="454" spans="1:11">
      <c r="A454" s="81" t="s">
        <v>1877</v>
      </c>
      <c r="G454" s="82" t="s">
        <v>1878</v>
      </c>
      <c r="H454" s="82">
        <v>3</v>
      </c>
      <c r="I454" s="82">
        <v>3600</v>
      </c>
      <c r="J454" s="82">
        <f>+H454*I454</f>
        <v>10800</v>
      </c>
      <c r="K454" s="117">
        <v>3600</v>
      </c>
    </row>
    <row r="455" spans="1:11">
      <c r="K455" s="117"/>
    </row>
    <row r="456" spans="1:11">
      <c r="A456" s="81" t="s">
        <v>1424</v>
      </c>
      <c r="B456" s="81" t="s">
        <v>1879</v>
      </c>
      <c r="K456" s="117"/>
    </row>
    <row r="457" spans="1:11">
      <c r="B457" s="81" t="s">
        <v>1880</v>
      </c>
      <c r="K457" s="117"/>
    </row>
    <row r="458" spans="1:11">
      <c r="A458" s="81" t="s">
        <v>1881</v>
      </c>
      <c r="K458" s="117"/>
    </row>
    <row r="459" spans="1:11">
      <c r="K459" s="117"/>
    </row>
    <row r="460" spans="1:11">
      <c r="B460" s="81" t="s">
        <v>1882</v>
      </c>
      <c r="H460" s="82">
        <v>2</v>
      </c>
      <c r="I460" s="82">
        <v>6300</v>
      </c>
      <c r="J460" s="82">
        <f>+H460*I460</f>
        <v>12600</v>
      </c>
      <c r="K460" s="117">
        <v>6300</v>
      </c>
    </row>
    <row r="461" spans="1:11">
      <c r="B461" s="81" t="s">
        <v>1883</v>
      </c>
      <c r="H461" s="82">
        <v>5</v>
      </c>
      <c r="I461" s="82">
        <v>6950</v>
      </c>
      <c r="J461" s="82">
        <f>+H461*I461</f>
        <v>34750</v>
      </c>
      <c r="K461" s="117">
        <v>6950</v>
      </c>
    </row>
    <row r="462" spans="1:11">
      <c r="B462" s="81" t="s">
        <v>1884</v>
      </c>
      <c r="H462" s="82">
        <v>2</v>
      </c>
      <c r="I462" s="82">
        <v>8350</v>
      </c>
      <c r="J462" s="82">
        <f>+H462*I462</f>
        <v>16700</v>
      </c>
      <c r="K462" s="117">
        <v>8350</v>
      </c>
    </row>
    <row r="463" spans="1:11">
      <c r="B463" s="81" t="s">
        <v>1885</v>
      </c>
      <c r="H463" s="82">
        <v>1</v>
      </c>
      <c r="I463" s="82">
        <v>12900</v>
      </c>
      <c r="J463" s="82">
        <f>+H463*I463</f>
        <v>12900</v>
      </c>
      <c r="K463" s="117">
        <v>12900</v>
      </c>
    </row>
    <row r="464" spans="1:11">
      <c r="K464" s="117"/>
    </row>
    <row r="465" spans="1:11">
      <c r="K465" s="117"/>
    </row>
    <row r="466" spans="1:11">
      <c r="A466" s="81" t="s">
        <v>931</v>
      </c>
      <c r="B466" s="81" t="s">
        <v>1886</v>
      </c>
      <c r="K466" s="117"/>
    </row>
    <row r="467" spans="1:11">
      <c r="B467" s="81" t="s">
        <v>1887</v>
      </c>
      <c r="H467" s="82">
        <v>7</v>
      </c>
      <c r="I467" s="82">
        <v>25</v>
      </c>
      <c r="J467" s="82">
        <f>+H467*I467</f>
        <v>175</v>
      </c>
      <c r="K467" s="117">
        <v>25</v>
      </c>
    </row>
    <row r="468" spans="1:11">
      <c r="B468" s="81" t="s">
        <v>1888</v>
      </c>
      <c r="H468" s="82">
        <v>62</v>
      </c>
      <c r="I468" s="82">
        <v>35</v>
      </c>
      <c r="J468" s="82">
        <f>+H468*I468</f>
        <v>2170</v>
      </c>
      <c r="K468" s="117">
        <v>35</v>
      </c>
    </row>
    <row r="469" spans="1:11">
      <c r="B469" s="81" t="s">
        <v>1889</v>
      </c>
      <c r="H469" s="82">
        <v>65</v>
      </c>
      <c r="I469" s="82">
        <v>40</v>
      </c>
      <c r="J469" s="82">
        <f>+H469*I469</f>
        <v>2600</v>
      </c>
      <c r="K469" s="117">
        <v>40</v>
      </c>
    </row>
    <row r="470" spans="1:11">
      <c r="B470" s="81" t="s">
        <v>1890</v>
      </c>
      <c r="H470" s="82">
        <v>8</v>
      </c>
      <c r="I470" s="82">
        <v>46</v>
      </c>
      <c r="J470" s="82">
        <f>+H470*I470</f>
        <v>368</v>
      </c>
      <c r="K470" s="117">
        <v>46</v>
      </c>
    </row>
    <row r="471" spans="1:11">
      <c r="K471" s="117"/>
    </row>
    <row r="472" spans="1:11">
      <c r="A472" s="81" t="s">
        <v>653</v>
      </c>
      <c r="B472" s="81" t="s">
        <v>1891</v>
      </c>
      <c r="K472" s="117"/>
    </row>
    <row r="473" spans="1:11">
      <c r="B473" s="81" t="s">
        <v>1892</v>
      </c>
      <c r="K473" s="117"/>
    </row>
    <row r="474" spans="1:11">
      <c r="B474" s="81" t="s">
        <v>93</v>
      </c>
      <c r="K474" s="117"/>
    </row>
    <row r="475" spans="1:11">
      <c r="K475" s="117"/>
    </row>
    <row r="476" spans="1:11">
      <c r="B476" s="81" t="s">
        <v>94</v>
      </c>
      <c r="G476" s="82" t="s">
        <v>673</v>
      </c>
      <c r="H476" s="82">
        <v>2</v>
      </c>
      <c r="I476" s="82">
        <v>310</v>
      </c>
      <c r="J476" s="82">
        <f>+H476*I476</f>
        <v>620</v>
      </c>
      <c r="K476" s="117">
        <v>310</v>
      </c>
    </row>
    <row r="477" spans="1:11">
      <c r="B477" s="81" t="s">
        <v>95</v>
      </c>
      <c r="G477" s="82" t="s">
        <v>671</v>
      </c>
      <c r="H477" s="82">
        <v>1</v>
      </c>
      <c r="I477" s="82">
        <v>360</v>
      </c>
      <c r="J477" s="82">
        <f>+H477*I477</f>
        <v>360</v>
      </c>
      <c r="K477" s="117">
        <v>360</v>
      </c>
    </row>
    <row r="478" spans="1:11">
      <c r="B478" s="81" t="s">
        <v>96</v>
      </c>
      <c r="G478" s="82" t="s">
        <v>671</v>
      </c>
      <c r="H478" s="82">
        <v>1</v>
      </c>
      <c r="I478" s="82">
        <v>450</v>
      </c>
      <c r="J478" s="82">
        <f>+H478*I478</f>
        <v>450</v>
      </c>
      <c r="K478" s="117">
        <v>450</v>
      </c>
    </row>
    <row r="479" spans="1:11">
      <c r="K479" s="117"/>
    </row>
    <row r="480" spans="1:11">
      <c r="A480" s="81" t="s">
        <v>654</v>
      </c>
      <c r="B480" s="81" t="s">
        <v>97</v>
      </c>
      <c r="K480" s="117"/>
    </row>
    <row r="481" spans="1:11">
      <c r="B481" s="81" t="s">
        <v>1892</v>
      </c>
      <c r="K481" s="117"/>
    </row>
    <row r="482" spans="1:11">
      <c r="B482" s="81" t="s">
        <v>93</v>
      </c>
      <c r="K482" s="117"/>
    </row>
    <row r="483" spans="1:11">
      <c r="K483" s="117"/>
    </row>
    <row r="484" spans="1:11">
      <c r="B484" s="81" t="s">
        <v>98</v>
      </c>
      <c r="G484" s="82" t="s">
        <v>671</v>
      </c>
      <c r="H484" s="82">
        <v>1</v>
      </c>
      <c r="I484" s="82">
        <v>530</v>
      </c>
      <c r="J484" s="82">
        <f>+H484*I484</f>
        <v>530</v>
      </c>
      <c r="K484" s="117">
        <v>530</v>
      </c>
    </row>
    <row r="485" spans="1:11">
      <c r="B485" s="81" t="s">
        <v>99</v>
      </c>
      <c r="G485" s="82" t="s">
        <v>673</v>
      </c>
      <c r="H485" s="82">
        <v>2</v>
      </c>
      <c r="I485" s="82">
        <v>680</v>
      </c>
      <c r="J485" s="82">
        <f>+H485*I485</f>
        <v>1360</v>
      </c>
      <c r="K485" s="117">
        <v>680</v>
      </c>
    </row>
    <row r="486" spans="1:11">
      <c r="K486" s="117"/>
    </row>
    <row r="487" spans="1:11">
      <c r="A487" s="81" t="s">
        <v>834</v>
      </c>
      <c r="B487" s="81" t="s">
        <v>100</v>
      </c>
      <c r="K487" s="117"/>
    </row>
    <row r="488" spans="1:11">
      <c r="B488" s="81" t="s">
        <v>93</v>
      </c>
      <c r="K488" s="117"/>
    </row>
    <row r="489" spans="1:11">
      <c r="K489" s="117"/>
    </row>
    <row r="490" spans="1:11">
      <c r="B490" s="81" t="s">
        <v>101</v>
      </c>
      <c r="G490" s="82" t="s">
        <v>673</v>
      </c>
      <c r="H490" s="82">
        <v>2</v>
      </c>
      <c r="I490" s="82">
        <v>1500</v>
      </c>
      <c r="J490" s="82">
        <f>+H490*I490</f>
        <v>3000</v>
      </c>
      <c r="K490" s="117">
        <v>1500</v>
      </c>
    </row>
    <row r="491" spans="1:11">
      <c r="K491" s="117"/>
    </row>
    <row r="492" spans="1:11">
      <c r="A492" s="81" t="s">
        <v>1269</v>
      </c>
      <c r="B492" s="81" t="s">
        <v>102</v>
      </c>
      <c r="K492" s="117"/>
    </row>
    <row r="493" spans="1:11">
      <c r="K493" s="117"/>
    </row>
    <row r="494" spans="1:11">
      <c r="B494" s="81" t="s">
        <v>103</v>
      </c>
      <c r="G494" s="82" t="s">
        <v>1089</v>
      </c>
      <c r="H494" s="82">
        <v>12</v>
      </c>
      <c r="I494" s="82">
        <v>94</v>
      </c>
      <c r="J494" s="82">
        <f>+H494*I494</f>
        <v>1128</v>
      </c>
      <c r="K494" s="117">
        <v>94</v>
      </c>
    </row>
    <row r="495" spans="1:11">
      <c r="B495" s="81" t="s">
        <v>1090</v>
      </c>
      <c r="G495" s="82" t="s">
        <v>1091</v>
      </c>
      <c r="H495" s="82">
        <v>4</v>
      </c>
      <c r="I495" s="82">
        <v>110</v>
      </c>
      <c r="J495" s="82">
        <f>+H495*I495</f>
        <v>440</v>
      </c>
      <c r="K495" s="117">
        <v>110</v>
      </c>
    </row>
    <row r="496" spans="1:11">
      <c r="K496" s="117"/>
    </row>
    <row r="497" spans="1:11">
      <c r="A497" s="81" t="s">
        <v>844</v>
      </c>
      <c r="B497" s="81" t="s">
        <v>1092</v>
      </c>
      <c r="K497" s="117"/>
    </row>
    <row r="498" spans="1:11">
      <c r="B498" s="81" t="s">
        <v>1093</v>
      </c>
      <c r="K498" s="117"/>
    </row>
    <row r="499" spans="1:11">
      <c r="K499" s="117"/>
    </row>
    <row r="500" spans="1:11">
      <c r="B500" s="81" t="s">
        <v>1094</v>
      </c>
      <c r="G500" s="82" t="s">
        <v>1865</v>
      </c>
      <c r="H500" s="82">
        <v>2</v>
      </c>
      <c r="I500" s="82">
        <v>320</v>
      </c>
      <c r="J500" s="82">
        <f>+H500*I500</f>
        <v>640</v>
      </c>
      <c r="K500" s="117">
        <v>320</v>
      </c>
    </row>
    <row r="501" spans="1:11">
      <c r="B501" s="81" t="s">
        <v>1095</v>
      </c>
      <c r="G501" s="82" t="s">
        <v>1096</v>
      </c>
      <c r="H501" s="82">
        <v>6</v>
      </c>
      <c r="I501" s="82">
        <v>440</v>
      </c>
      <c r="J501" s="82">
        <f>+H501*I501</f>
        <v>2640</v>
      </c>
      <c r="K501" s="117">
        <v>440</v>
      </c>
    </row>
    <row r="502" spans="1:11">
      <c r="K502" s="117"/>
    </row>
    <row r="503" spans="1:11">
      <c r="A503" s="81" t="s">
        <v>847</v>
      </c>
      <c r="B503" s="81" t="s">
        <v>1097</v>
      </c>
      <c r="K503" s="117"/>
    </row>
    <row r="504" spans="1:11">
      <c r="B504" s="81" t="s">
        <v>1093</v>
      </c>
      <c r="K504" s="117"/>
    </row>
    <row r="505" spans="1:11">
      <c r="K505" s="117"/>
    </row>
    <row r="506" spans="1:11">
      <c r="B506" s="81" t="s">
        <v>1098</v>
      </c>
      <c r="G506" s="82" t="s">
        <v>1865</v>
      </c>
      <c r="H506" s="82">
        <v>2</v>
      </c>
      <c r="I506" s="82">
        <v>140</v>
      </c>
      <c r="J506" s="82">
        <f>+H506*I506</f>
        <v>280</v>
      </c>
      <c r="K506" s="117">
        <v>140</v>
      </c>
    </row>
    <row r="507" spans="1:11">
      <c r="B507" s="81" t="s">
        <v>1099</v>
      </c>
      <c r="G507" s="82" t="s">
        <v>1865</v>
      </c>
      <c r="H507" s="82">
        <v>2</v>
      </c>
      <c r="I507" s="82">
        <v>210</v>
      </c>
      <c r="J507" s="82">
        <f>+H507*I507</f>
        <v>420</v>
      </c>
      <c r="K507" s="117">
        <v>210</v>
      </c>
    </row>
    <row r="508" spans="1:11">
      <c r="B508" s="81" t="s">
        <v>1094</v>
      </c>
      <c r="G508" s="82" t="s">
        <v>1091</v>
      </c>
      <c r="H508" s="82">
        <v>4</v>
      </c>
      <c r="I508" s="82">
        <v>250</v>
      </c>
      <c r="J508" s="82">
        <f>+H508*I508</f>
        <v>1000</v>
      </c>
      <c r="K508" s="117">
        <v>250</v>
      </c>
    </row>
    <row r="509" spans="1:11">
      <c r="K509" s="117"/>
    </row>
    <row r="510" spans="1:11">
      <c r="A510" s="81" t="s">
        <v>408</v>
      </c>
      <c r="B510" s="81" t="s">
        <v>1100</v>
      </c>
      <c r="K510" s="117"/>
    </row>
    <row r="511" spans="1:11">
      <c r="B511" s="81" t="s">
        <v>1093</v>
      </c>
      <c r="K511" s="117"/>
    </row>
    <row r="512" spans="1:11">
      <c r="K512" s="117"/>
    </row>
    <row r="513" spans="1:11">
      <c r="B513" s="81" t="s">
        <v>1098</v>
      </c>
      <c r="G513" s="82" t="s">
        <v>1865</v>
      </c>
      <c r="H513" s="82">
        <v>2</v>
      </c>
      <c r="I513" s="82">
        <v>160</v>
      </c>
      <c r="J513" s="82">
        <f>+H513*I513</f>
        <v>320</v>
      </c>
      <c r="K513" s="117">
        <v>160</v>
      </c>
    </row>
    <row r="514" spans="1:11">
      <c r="K514" s="117"/>
    </row>
    <row r="515" spans="1:11">
      <c r="A515" s="81" t="s">
        <v>409</v>
      </c>
      <c r="B515" s="81" t="s">
        <v>1101</v>
      </c>
      <c r="K515" s="117"/>
    </row>
    <row r="516" spans="1:11">
      <c r="A516" s="81" t="s">
        <v>1102</v>
      </c>
      <c r="K516" s="117"/>
    </row>
    <row r="517" spans="1:11">
      <c r="A517" s="81" t="s">
        <v>1103</v>
      </c>
      <c r="K517" s="117"/>
    </row>
    <row r="518" spans="1:11">
      <c r="A518" s="81" t="s">
        <v>1104</v>
      </c>
      <c r="K518" s="117"/>
    </row>
    <row r="519" spans="1:11">
      <c r="K519" s="117"/>
    </row>
    <row r="520" spans="1:11">
      <c r="H520" s="82">
        <v>120</v>
      </c>
      <c r="I520" s="82">
        <v>280</v>
      </c>
      <c r="J520" s="82">
        <f>+H520*I520</f>
        <v>33600</v>
      </c>
      <c r="K520" s="117">
        <v>280</v>
      </c>
    </row>
    <row r="521" spans="1:11">
      <c r="K521" s="117"/>
    </row>
    <row r="522" spans="1:11">
      <c r="A522" s="81" t="s">
        <v>410</v>
      </c>
      <c r="B522" s="81" t="s">
        <v>1105</v>
      </c>
      <c r="K522" s="117"/>
    </row>
    <row r="523" spans="1:11">
      <c r="B523" s="81" t="s">
        <v>1106</v>
      </c>
      <c r="K523" s="117"/>
    </row>
    <row r="524" spans="1:11">
      <c r="K524" s="117"/>
    </row>
    <row r="525" spans="1:11">
      <c r="H525" s="82">
        <v>70</v>
      </c>
      <c r="I525" s="82">
        <v>98</v>
      </c>
      <c r="J525" s="82">
        <f>+H525*I525</f>
        <v>6860</v>
      </c>
      <c r="K525" s="117">
        <v>98</v>
      </c>
    </row>
    <row r="526" spans="1:11" ht="14.4" thickBot="1">
      <c r="K526" s="117"/>
    </row>
    <row r="527" spans="1:11">
      <c r="B527" s="88" t="s">
        <v>545</v>
      </c>
      <c r="E527" s="89"/>
      <c r="F527" s="89"/>
      <c r="G527" s="90"/>
      <c r="H527" s="91"/>
      <c r="I527" s="91"/>
      <c r="J527" s="85">
        <f>SUM(J372:J526)</f>
        <v>197361</v>
      </c>
      <c r="K527" s="118"/>
    </row>
    <row r="528" spans="1:11">
      <c r="K528" s="117"/>
    </row>
    <row r="529" spans="1:11">
      <c r="K529" s="117"/>
    </row>
    <row r="530" spans="1:11">
      <c r="A530" s="65" t="s">
        <v>1107</v>
      </c>
      <c r="B530" s="65" t="s">
        <v>413</v>
      </c>
      <c r="K530" s="117"/>
    </row>
    <row r="531" spans="1:11">
      <c r="K531" s="117"/>
    </row>
    <row r="532" spans="1:11">
      <c r="A532" s="81" t="s">
        <v>277</v>
      </c>
      <c r="B532" s="81" t="s">
        <v>414</v>
      </c>
      <c r="K532" s="117"/>
    </row>
    <row r="533" spans="1:11">
      <c r="B533" s="81" t="s">
        <v>415</v>
      </c>
      <c r="K533" s="117"/>
    </row>
    <row r="534" spans="1:11">
      <c r="C534" s="81" t="s">
        <v>416</v>
      </c>
      <c r="D534" s="81" t="s">
        <v>417</v>
      </c>
      <c r="K534" s="117"/>
    </row>
    <row r="535" spans="1:11">
      <c r="C535" s="81" t="s">
        <v>418</v>
      </c>
      <c r="D535" s="81" t="s">
        <v>419</v>
      </c>
      <c r="K535" s="117"/>
    </row>
    <row r="536" spans="1:11">
      <c r="C536" s="81" t="s">
        <v>420</v>
      </c>
      <c r="D536" s="81" t="s">
        <v>421</v>
      </c>
      <c r="K536" s="117"/>
    </row>
    <row r="537" spans="1:11">
      <c r="C537" s="81" t="s">
        <v>422</v>
      </c>
      <c r="D537" s="81" t="s">
        <v>423</v>
      </c>
      <c r="K537" s="117"/>
    </row>
    <row r="538" spans="1:11">
      <c r="C538" s="100" t="s">
        <v>788</v>
      </c>
      <c r="K538" s="117"/>
    </row>
    <row r="539" spans="1:11">
      <c r="K539" s="117"/>
    </row>
    <row r="540" spans="1:11">
      <c r="K540" s="117"/>
    </row>
    <row r="541" spans="1:11">
      <c r="G541" s="82" t="s">
        <v>671</v>
      </c>
      <c r="H541" s="82">
        <v>1</v>
      </c>
      <c r="I541" s="82">
        <v>9000</v>
      </c>
      <c r="J541" s="82">
        <f>+H541*I541</f>
        <v>9000</v>
      </c>
      <c r="K541" s="117">
        <v>9000</v>
      </c>
    </row>
    <row r="542" spans="1:11">
      <c r="K542" s="117"/>
    </row>
    <row r="543" spans="1:11">
      <c r="A543" s="81" t="s">
        <v>280</v>
      </c>
      <c r="B543" s="81" t="s">
        <v>424</v>
      </c>
      <c r="K543" s="117"/>
    </row>
    <row r="544" spans="1:11">
      <c r="A544" s="81" t="s">
        <v>425</v>
      </c>
      <c r="D544" s="81" t="s">
        <v>426</v>
      </c>
      <c r="K544" s="117"/>
    </row>
    <row r="545" spans="1:11">
      <c r="A545" s="81" t="s">
        <v>427</v>
      </c>
      <c r="D545" s="81" t="s">
        <v>428</v>
      </c>
      <c r="K545" s="117"/>
    </row>
    <row r="546" spans="1:11">
      <c r="A546" s="81" t="s">
        <v>429</v>
      </c>
      <c r="D546" s="81" t="s">
        <v>430</v>
      </c>
      <c r="K546" s="117"/>
    </row>
    <row r="547" spans="1:11">
      <c r="A547" s="81" t="s">
        <v>431</v>
      </c>
      <c r="C547" s="81" t="s">
        <v>432</v>
      </c>
      <c r="K547" s="117"/>
    </row>
    <row r="548" spans="1:11">
      <c r="A548" s="81" t="s">
        <v>433</v>
      </c>
      <c r="D548" s="81" t="s">
        <v>434</v>
      </c>
      <c r="K548" s="117"/>
    </row>
    <row r="549" spans="1:11">
      <c r="A549" s="81" t="s">
        <v>435</v>
      </c>
      <c r="D549" s="81" t="s">
        <v>436</v>
      </c>
      <c r="K549" s="117"/>
    </row>
    <row r="550" spans="1:11">
      <c r="A550" s="81" t="s">
        <v>437</v>
      </c>
      <c r="D550" s="81" t="s">
        <v>438</v>
      </c>
      <c r="K550" s="117"/>
    </row>
    <row r="551" spans="1:11">
      <c r="A551" s="81" t="s">
        <v>439</v>
      </c>
      <c r="D551" s="81" t="s">
        <v>440</v>
      </c>
      <c r="K551" s="117"/>
    </row>
    <row r="552" spans="1:11">
      <c r="A552" s="100" t="s">
        <v>787</v>
      </c>
      <c r="D552" s="81" t="s">
        <v>441</v>
      </c>
      <c r="K552" s="117"/>
    </row>
    <row r="553" spans="1:11">
      <c r="A553" s="81" t="s">
        <v>442</v>
      </c>
      <c r="D553" s="81" t="s">
        <v>443</v>
      </c>
      <c r="K553" s="117"/>
    </row>
    <row r="554" spans="1:11">
      <c r="K554" s="117"/>
    </row>
    <row r="555" spans="1:11">
      <c r="G555" s="82" t="s">
        <v>444</v>
      </c>
      <c r="H555" s="82">
        <v>1</v>
      </c>
      <c r="I555" s="82">
        <v>17200</v>
      </c>
      <c r="J555" s="82">
        <f>+H555*I555</f>
        <v>17200</v>
      </c>
      <c r="K555" s="117">
        <v>17200</v>
      </c>
    </row>
    <row r="556" spans="1:11">
      <c r="K556" s="117"/>
    </row>
    <row r="557" spans="1:11">
      <c r="A557" s="81" t="s">
        <v>290</v>
      </c>
      <c r="B557" s="81" t="s">
        <v>445</v>
      </c>
      <c r="K557" s="117"/>
    </row>
    <row r="558" spans="1:11">
      <c r="B558" s="81" t="s">
        <v>446</v>
      </c>
      <c r="K558" s="117"/>
    </row>
    <row r="559" spans="1:11">
      <c r="K559" s="117"/>
    </row>
    <row r="560" spans="1:11">
      <c r="A560" s="81" t="s">
        <v>671</v>
      </c>
      <c r="G560" s="82" t="s">
        <v>50</v>
      </c>
      <c r="H560" s="82">
        <v>1</v>
      </c>
      <c r="I560" s="82">
        <v>1800</v>
      </c>
      <c r="J560" s="82">
        <f>+H560*I560</f>
        <v>1800</v>
      </c>
      <c r="K560" s="117">
        <v>1800</v>
      </c>
    </row>
    <row r="561" spans="1:11">
      <c r="K561" s="117"/>
    </row>
    <row r="562" spans="1:11">
      <c r="A562" s="81" t="s">
        <v>291</v>
      </c>
      <c r="B562" s="81" t="s">
        <v>560</v>
      </c>
      <c r="K562" s="117"/>
    </row>
    <row r="563" spans="1:11">
      <c r="K563" s="117"/>
    </row>
    <row r="564" spans="1:11">
      <c r="A564" s="81" t="s">
        <v>561</v>
      </c>
      <c r="K564" s="117"/>
    </row>
    <row r="565" spans="1:11">
      <c r="A565" s="81" t="s">
        <v>562</v>
      </c>
      <c r="K565" s="117"/>
    </row>
    <row r="566" spans="1:11">
      <c r="A566" s="100" t="s">
        <v>779</v>
      </c>
      <c r="B566" s="100"/>
      <c r="K566" s="117"/>
    </row>
    <row r="567" spans="1:11">
      <c r="A567" s="100"/>
      <c r="B567" s="100" t="s">
        <v>780</v>
      </c>
      <c r="K567" s="117"/>
    </row>
    <row r="568" spans="1:11">
      <c r="A568" s="100"/>
      <c r="B568" s="100" t="s">
        <v>781</v>
      </c>
      <c r="K568" s="117"/>
    </row>
    <row r="569" spans="1:11">
      <c r="A569" s="100"/>
      <c r="B569" s="100" t="s">
        <v>782</v>
      </c>
      <c r="K569" s="117"/>
    </row>
    <row r="570" spans="1:11">
      <c r="A570" s="100"/>
      <c r="B570" s="100" t="s">
        <v>783</v>
      </c>
      <c r="K570" s="117"/>
    </row>
    <row r="571" spans="1:11">
      <c r="A571" s="100"/>
      <c r="B571" s="100" t="s">
        <v>784</v>
      </c>
      <c r="K571" s="117"/>
    </row>
    <row r="572" spans="1:11">
      <c r="A572" s="100"/>
      <c r="B572" s="100" t="s">
        <v>785</v>
      </c>
      <c r="K572" s="117"/>
    </row>
    <row r="573" spans="1:11">
      <c r="A573" s="100" t="s">
        <v>563</v>
      </c>
      <c r="B573" s="100" t="s">
        <v>786</v>
      </c>
      <c r="K573" s="117"/>
    </row>
    <row r="574" spans="1:11">
      <c r="A574" s="100"/>
      <c r="B574" s="100"/>
      <c r="K574" s="117"/>
    </row>
    <row r="575" spans="1:11">
      <c r="A575" s="100"/>
      <c r="B575" s="100"/>
      <c r="G575" s="82" t="s">
        <v>564</v>
      </c>
      <c r="H575" s="82">
        <v>1</v>
      </c>
      <c r="I575" s="82">
        <v>4700</v>
      </c>
      <c r="J575" s="82">
        <f>+H575*I575</f>
        <v>4700</v>
      </c>
      <c r="K575" s="117">
        <v>4700</v>
      </c>
    </row>
    <row r="576" spans="1:11" ht="14.4" thickBot="1">
      <c r="K576" s="117"/>
    </row>
    <row r="577" spans="2:10">
      <c r="B577" s="88" t="s">
        <v>545</v>
      </c>
      <c r="E577" s="89"/>
      <c r="F577" s="89"/>
      <c r="G577" s="90"/>
      <c r="H577" s="91"/>
      <c r="I577" s="91"/>
      <c r="J577" s="85">
        <f>SUM(J536:J575)</f>
        <v>32700</v>
      </c>
    </row>
  </sheetData>
  <mergeCells count="5">
    <mergeCell ref="B200:F200"/>
    <mergeCell ref="B59:F59"/>
    <mergeCell ref="B60:F60"/>
    <mergeCell ref="B188:G188"/>
    <mergeCell ref="B196:F19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10"/>
  </sheetPr>
  <dimension ref="A1:F344"/>
  <sheetViews>
    <sheetView topLeftCell="A69" workbookViewId="0">
      <selection activeCell="I27" sqref="I27"/>
    </sheetView>
  </sheetViews>
  <sheetFormatPr defaultRowHeight="13.2"/>
  <cols>
    <col min="1" max="1" width="6.109375" style="149" customWidth="1"/>
    <col min="2" max="2" width="39" style="5" customWidth="1"/>
    <col min="3" max="3" width="9.109375" style="7" customWidth="1"/>
    <col min="4" max="4" width="11.6640625" style="23" customWidth="1"/>
    <col min="5" max="5" width="11.6640625" style="175" customWidth="1"/>
    <col min="6" max="6" width="13.109375" style="168" bestFit="1" customWidth="1"/>
  </cols>
  <sheetData>
    <row r="1" spans="1:6" s="4" customFormat="1" ht="25.5" customHeight="1">
      <c r="A1" s="127" t="s">
        <v>1609</v>
      </c>
      <c r="B1" s="2" t="s">
        <v>274</v>
      </c>
      <c r="C1" s="108" t="s">
        <v>275</v>
      </c>
      <c r="D1" s="3" t="s">
        <v>276</v>
      </c>
      <c r="E1" s="181" t="s">
        <v>278</v>
      </c>
      <c r="F1" s="185" t="s">
        <v>279</v>
      </c>
    </row>
    <row r="3" spans="1:6">
      <c r="A3" s="253" t="s">
        <v>801</v>
      </c>
      <c r="B3" s="254"/>
      <c r="C3" s="254"/>
      <c r="D3" s="254"/>
      <c r="E3" s="254"/>
      <c r="F3" s="254"/>
    </row>
    <row r="4" spans="1:6" ht="12.75" customHeight="1"/>
    <row r="5" spans="1:6" ht="63.75" customHeight="1">
      <c r="B5" s="19" t="s">
        <v>950</v>
      </c>
    </row>
    <row r="6" spans="1:6" ht="25.5" customHeight="1">
      <c r="B6" s="19" t="s">
        <v>719</v>
      </c>
    </row>
    <row r="7" spans="1:6" ht="25.5" customHeight="1">
      <c r="B7" s="19" t="s">
        <v>720</v>
      </c>
    </row>
    <row r="8" spans="1:6" ht="38.25" customHeight="1">
      <c r="B8" s="19" t="s">
        <v>951</v>
      </c>
    </row>
    <row r="9" spans="1:6" ht="51" customHeight="1">
      <c r="B9" s="19" t="s">
        <v>836</v>
      </c>
    </row>
    <row r="10" spans="1:6" ht="63.75" customHeight="1">
      <c r="B10" s="19" t="s">
        <v>131</v>
      </c>
    </row>
    <row r="11" spans="1:6" ht="25.5" customHeight="1">
      <c r="B11" s="19" t="s">
        <v>132</v>
      </c>
    </row>
    <row r="12" spans="1:6" ht="51" customHeight="1">
      <c r="B12" s="19" t="s">
        <v>1287</v>
      </c>
    </row>
    <row r="13" spans="1:6" ht="38.25" customHeight="1">
      <c r="B13" s="19" t="s">
        <v>1288</v>
      </c>
    </row>
    <row r="14" spans="1:6" ht="38.25" customHeight="1">
      <c r="B14" s="19" t="s">
        <v>835</v>
      </c>
    </row>
    <row r="15" spans="1:6" ht="38.25" customHeight="1">
      <c r="B15" s="19" t="s">
        <v>1810</v>
      </c>
    </row>
    <row r="16" spans="1:6" ht="38.25" customHeight="1">
      <c r="B16" s="19" t="s">
        <v>555</v>
      </c>
    </row>
    <row r="17" spans="1:6" ht="76.5" customHeight="1">
      <c r="B17" s="19" t="s">
        <v>1650</v>
      </c>
    </row>
    <row r="18" spans="1:6" ht="38.25" customHeight="1">
      <c r="B18" s="19" t="s">
        <v>40</v>
      </c>
    </row>
    <row r="19" spans="1:6" ht="38.25" customHeight="1">
      <c r="B19" s="19" t="s">
        <v>1726</v>
      </c>
    </row>
    <row r="20" spans="1:6" ht="25.5" customHeight="1">
      <c r="B20" s="19" t="s">
        <v>1727</v>
      </c>
    </row>
    <row r="21" spans="1:6" ht="25.5" customHeight="1">
      <c r="B21" s="19" t="s">
        <v>1728</v>
      </c>
    </row>
    <row r="22" spans="1:6" ht="38.25" customHeight="1">
      <c r="B22" s="19" t="s">
        <v>1729</v>
      </c>
    </row>
    <row r="23" spans="1:6" ht="25.5" customHeight="1">
      <c r="B23" s="19" t="s">
        <v>1071</v>
      </c>
    </row>
    <row r="24" spans="1:6" ht="25.5" customHeight="1">
      <c r="B24" s="19" t="s">
        <v>1072</v>
      </c>
    </row>
    <row r="25" spans="1:6" ht="38.25" customHeight="1">
      <c r="B25" s="19" t="s">
        <v>556</v>
      </c>
    </row>
    <row r="26" spans="1:6" ht="38.25" customHeight="1">
      <c r="B26" s="19" t="s">
        <v>487</v>
      </c>
    </row>
    <row r="27" spans="1:6" ht="38.25" customHeight="1">
      <c r="B27" s="19" t="s">
        <v>488</v>
      </c>
    </row>
    <row r="28" spans="1:6" ht="76.5" customHeight="1">
      <c r="B28" s="19" t="s">
        <v>535</v>
      </c>
    </row>
    <row r="29" spans="1:6" ht="12.75" customHeight="1">
      <c r="B29" s="19"/>
      <c r="D29" s="162"/>
      <c r="E29" s="182"/>
      <c r="F29" s="169"/>
    </row>
    <row r="30" spans="1:6" ht="25.5" customHeight="1">
      <c r="A30" s="148" t="s">
        <v>277</v>
      </c>
      <c r="B30" s="33" t="s">
        <v>1736</v>
      </c>
    </row>
    <row r="31" spans="1:6" ht="12.75" customHeight="1">
      <c r="B31" s="19" t="s">
        <v>1737</v>
      </c>
    </row>
    <row r="32" spans="1:6" ht="6" customHeight="1">
      <c r="B32" s="19"/>
    </row>
    <row r="33" spans="1:6" ht="12.75" customHeight="1">
      <c r="B33" s="5" t="s">
        <v>1738</v>
      </c>
    </row>
    <row r="34" spans="1:6" ht="6" customHeight="1"/>
    <row r="35" spans="1:6" ht="12.75" customHeight="1">
      <c r="B35" s="19" t="s">
        <v>1144</v>
      </c>
      <c r="C35" s="24" t="s">
        <v>1739</v>
      </c>
      <c r="E35" s="182">
        <v>600</v>
      </c>
      <c r="F35" s="169">
        <f>+D35*E35</f>
        <v>0</v>
      </c>
    </row>
    <row r="36" spans="1:6" ht="12.75" customHeight="1">
      <c r="B36" s="19"/>
      <c r="E36" s="182">
        <v>0</v>
      </c>
      <c r="F36" s="169">
        <f t="shared" ref="F36:F99" si="0">+D36*E36</f>
        <v>0</v>
      </c>
    </row>
    <row r="37" spans="1:6" ht="12.75" customHeight="1">
      <c r="A37" s="148" t="s">
        <v>280</v>
      </c>
      <c r="B37" s="32" t="s">
        <v>1740</v>
      </c>
      <c r="E37" s="182">
        <v>0</v>
      </c>
      <c r="F37" s="169">
        <f t="shared" si="0"/>
        <v>0</v>
      </c>
    </row>
    <row r="38" spans="1:6" ht="12.75" customHeight="1">
      <c r="B38" s="19" t="s">
        <v>558</v>
      </c>
      <c r="E38" s="182">
        <v>0</v>
      </c>
      <c r="F38" s="169">
        <f t="shared" si="0"/>
        <v>0</v>
      </c>
    </row>
    <row r="39" spans="1:6" ht="12.75" customHeight="1">
      <c r="B39" s="5" t="s">
        <v>1741</v>
      </c>
      <c r="E39" s="182">
        <v>0</v>
      </c>
      <c r="F39" s="169">
        <f t="shared" si="0"/>
        <v>0</v>
      </c>
    </row>
    <row r="40" spans="1:6" ht="25.5" customHeight="1">
      <c r="B40" s="19" t="s">
        <v>1135</v>
      </c>
      <c r="E40" s="182">
        <v>0</v>
      </c>
      <c r="F40" s="169">
        <f t="shared" si="0"/>
        <v>0</v>
      </c>
    </row>
    <row r="41" spans="1:6" ht="25.5" customHeight="1">
      <c r="B41" s="19" t="s">
        <v>1742</v>
      </c>
      <c r="E41" s="182">
        <v>0</v>
      </c>
      <c r="F41" s="169">
        <f t="shared" si="0"/>
        <v>0</v>
      </c>
    </row>
    <row r="42" spans="1:6" ht="6" customHeight="1">
      <c r="B42" s="19"/>
      <c r="E42" s="182">
        <v>0</v>
      </c>
      <c r="F42" s="169">
        <f t="shared" si="0"/>
        <v>0</v>
      </c>
    </row>
    <row r="43" spans="1:6" ht="12.75" customHeight="1">
      <c r="B43" s="19" t="s">
        <v>1743</v>
      </c>
      <c r="E43" s="182">
        <v>0</v>
      </c>
      <c r="F43" s="169">
        <f t="shared" si="0"/>
        <v>0</v>
      </c>
    </row>
    <row r="44" spans="1:6" ht="6" customHeight="1">
      <c r="B44" s="19"/>
      <c r="E44" s="182">
        <v>0</v>
      </c>
      <c r="F44" s="169">
        <f t="shared" si="0"/>
        <v>0</v>
      </c>
    </row>
    <row r="45" spans="1:6" ht="12.75" customHeight="1">
      <c r="B45" s="19" t="s">
        <v>1110</v>
      </c>
      <c r="C45" s="24" t="s">
        <v>1739</v>
      </c>
      <c r="D45" s="125"/>
      <c r="E45" s="182">
        <v>770</v>
      </c>
      <c r="F45" s="169">
        <f t="shared" si="0"/>
        <v>0</v>
      </c>
    </row>
    <row r="46" spans="1:6" ht="6" customHeight="1">
      <c r="C46" s="24"/>
      <c r="D46" s="125"/>
      <c r="E46" s="182">
        <v>0</v>
      </c>
      <c r="F46" s="169">
        <f t="shared" si="0"/>
        <v>0</v>
      </c>
    </row>
    <row r="47" spans="1:6" ht="12.75" customHeight="1">
      <c r="B47" s="5" t="s">
        <v>1208</v>
      </c>
      <c r="C47" s="24" t="s">
        <v>1739</v>
      </c>
      <c r="D47" s="125"/>
      <c r="E47" s="182">
        <v>700</v>
      </c>
      <c r="F47" s="169">
        <f t="shared" si="0"/>
        <v>0</v>
      </c>
    </row>
    <row r="48" spans="1:6" ht="4.5" customHeight="1">
      <c r="C48" s="24"/>
      <c r="D48" s="125"/>
      <c r="E48" s="182">
        <v>0</v>
      </c>
      <c r="F48" s="169">
        <f t="shared" si="0"/>
        <v>0</v>
      </c>
    </row>
    <row r="49" spans="1:6" ht="12.75" customHeight="1">
      <c r="B49" s="5" t="s">
        <v>1209</v>
      </c>
      <c r="C49" s="24" t="s">
        <v>1739</v>
      </c>
      <c r="D49" s="125"/>
      <c r="E49" s="182">
        <v>680</v>
      </c>
      <c r="F49" s="169">
        <f t="shared" si="0"/>
        <v>0</v>
      </c>
    </row>
    <row r="50" spans="1:6" ht="5.25" customHeight="1">
      <c r="C50" s="24"/>
      <c r="D50" s="125"/>
      <c r="E50" s="182">
        <v>0</v>
      </c>
      <c r="F50" s="169">
        <f t="shared" si="0"/>
        <v>0</v>
      </c>
    </row>
    <row r="51" spans="1:6" ht="12.75" customHeight="1">
      <c r="B51" s="5" t="s">
        <v>1210</v>
      </c>
      <c r="C51" s="24" t="s">
        <v>1739</v>
      </c>
      <c r="D51" s="125"/>
      <c r="E51" s="182">
        <v>650</v>
      </c>
      <c r="F51" s="169">
        <f t="shared" si="0"/>
        <v>0</v>
      </c>
    </row>
    <row r="52" spans="1:6" ht="4.5" customHeight="1">
      <c r="C52" s="24"/>
      <c r="D52" s="125"/>
      <c r="E52" s="182">
        <v>0</v>
      </c>
      <c r="F52" s="169">
        <f t="shared" si="0"/>
        <v>0</v>
      </c>
    </row>
    <row r="53" spans="1:6" ht="12.75" customHeight="1">
      <c r="B53" s="5" t="s">
        <v>1418</v>
      </c>
      <c r="C53" s="24" t="s">
        <v>1739</v>
      </c>
      <c r="D53" s="125"/>
      <c r="E53" s="182">
        <v>950</v>
      </c>
      <c r="F53" s="169">
        <f t="shared" si="0"/>
        <v>0</v>
      </c>
    </row>
    <row r="54" spans="1:6" ht="12.75" customHeight="1">
      <c r="B54" s="19"/>
      <c r="E54" s="182">
        <v>0</v>
      </c>
      <c r="F54" s="169">
        <f t="shared" si="0"/>
        <v>0</v>
      </c>
    </row>
    <row r="55" spans="1:6" ht="12.75" hidden="1" customHeight="1">
      <c r="A55" s="148" t="s">
        <v>290</v>
      </c>
      <c r="B55" s="33" t="s">
        <v>1744</v>
      </c>
      <c r="E55" s="182">
        <v>0</v>
      </c>
      <c r="F55" s="169">
        <f t="shared" si="0"/>
        <v>0</v>
      </c>
    </row>
    <row r="56" spans="1:6" ht="12.75" hidden="1" customHeight="1">
      <c r="B56" s="5" t="s">
        <v>1745</v>
      </c>
      <c r="E56" s="182">
        <v>0</v>
      </c>
      <c r="F56" s="169">
        <f t="shared" si="0"/>
        <v>0</v>
      </c>
    </row>
    <row r="57" spans="1:6" ht="12.75" hidden="1" customHeight="1">
      <c r="B57" s="5" t="s">
        <v>1741</v>
      </c>
      <c r="E57" s="182">
        <v>0</v>
      </c>
      <c r="F57" s="169">
        <f t="shared" si="0"/>
        <v>0</v>
      </c>
    </row>
    <row r="58" spans="1:6" ht="25.5" hidden="1" customHeight="1">
      <c r="B58" s="19" t="s">
        <v>1742</v>
      </c>
      <c r="E58" s="182">
        <v>0</v>
      </c>
      <c r="F58" s="169">
        <f t="shared" si="0"/>
        <v>0</v>
      </c>
    </row>
    <row r="59" spans="1:6" ht="6" hidden="1" customHeight="1">
      <c r="E59" s="182">
        <v>0</v>
      </c>
      <c r="F59" s="169">
        <f t="shared" si="0"/>
        <v>0</v>
      </c>
    </row>
    <row r="60" spans="1:6" ht="12.75" hidden="1" customHeight="1">
      <c r="B60" s="19" t="s">
        <v>296</v>
      </c>
      <c r="E60" s="182">
        <v>0</v>
      </c>
      <c r="F60" s="169">
        <f t="shared" si="0"/>
        <v>0</v>
      </c>
    </row>
    <row r="61" spans="1:6" ht="6" hidden="1" customHeight="1">
      <c r="E61" s="182">
        <v>0</v>
      </c>
      <c r="F61" s="169">
        <f t="shared" si="0"/>
        <v>0</v>
      </c>
    </row>
    <row r="62" spans="1:6" ht="12.75" hidden="1" customHeight="1">
      <c r="B62" s="19" t="s">
        <v>297</v>
      </c>
      <c r="C62" s="7" t="s">
        <v>1739</v>
      </c>
      <c r="E62" s="182">
        <v>1450</v>
      </c>
      <c r="F62" s="169">
        <f t="shared" si="0"/>
        <v>0</v>
      </c>
    </row>
    <row r="63" spans="1:6" ht="12.75" customHeight="1">
      <c r="B63" s="19"/>
      <c r="E63" s="182">
        <v>0</v>
      </c>
      <c r="F63" s="169">
        <f t="shared" si="0"/>
        <v>0</v>
      </c>
    </row>
    <row r="64" spans="1:6" ht="12.75" customHeight="1">
      <c r="A64" s="148" t="s">
        <v>290</v>
      </c>
      <c r="B64" s="131" t="s">
        <v>298</v>
      </c>
      <c r="E64" s="182">
        <v>0</v>
      </c>
      <c r="F64" s="169">
        <f t="shared" si="0"/>
        <v>0</v>
      </c>
    </row>
    <row r="65" spans="1:6" ht="12.75" customHeight="1">
      <c r="A65" s="148"/>
      <c r="B65" s="32" t="s">
        <v>1449</v>
      </c>
      <c r="E65" s="182">
        <v>0</v>
      </c>
      <c r="F65" s="169">
        <f t="shared" si="0"/>
        <v>0</v>
      </c>
    </row>
    <row r="66" spans="1:6" ht="12.75" customHeight="1">
      <c r="B66" s="5" t="s">
        <v>1745</v>
      </c>
      <c r="E66" s="182">
        <v>0</v>
      </c>
      <c r="F66" s="169">
        <f t="shared" si="0"/>
        <v>0</v>
      </c>
    </row>
    <row r="67" spans="1:6" ht="12.75" customHeight="1">
      <c r="B67" s="19" t="s">
        <v>1741</v>
      </c>
      <c r="E67" s="182">
        <v>0</v>
      </c>
      <c r="F67" s="169">
        <f t="shared" si="0"/>
        <v>0</v>
      </c>
    </row>
    <row r="68" spans="1:6" ht="25.5" customHeight="1">
      <c r="B68" s="19" t="s">
        <v>1742</v>
      </c>
      <c r="E68" s="182">
        <v>0</v>
      </c>
      <c r="F68" s="169">
        <f t="shared" si="0"/>
        <v>0</v>
      </c>
    </row>
    <row r="69" spans="1:6" ht="6" customHeight="1">
      <c r="B69" s="19"/>
      <c r="E69" s="182">
        <v>0</v>
      </c>
      <c r="F69" s="169">
        <f t="shared" si="0"/>
        <v>0</v>
      </c>
    </row>
    <row r="70" spans="1:6" ht="12.75" customHeight="1">
      <c r="B70" s="19" t="s">
        <v>299</v>
      </c>
      <c r="E70" s="182">
        <v>0</v>
      </c>
      <c r="F70" s="169">
        <f t="shared" si="0"/>
        <v>0</v>
      </c>
    </row>
    <row r="71" spans="1:6" ht="6" customHeight="1">
      <c r="E71" s="182">
        <v>0</v>
      </c>
      <c r="F71" s="169">
        <f t="shared" si="0"/>
        <v>0</v>
      </c>
    </row>
    <row r="72" spans="1:6" ht="12.75" customHeight="1">
      <c r="B72" s="5" t="s">
        <v>1047</v>
      </c>
      <c r="C72" s="7" t="s">
        <v>1739</v>
      </c>
      <c r="E72" s="182">
        <v>800</v>
      </c>
      <c r="F72" s="169">
        <f t="shared" si="0"/>
        <v>0</v>
      </c>
    </row>
    <row r="73" spans="1:6" ht="12.75" customHeight="1">
      <c r="B73" s="20"/>
      <c r="E73" s="182">
        <v>0</v>
      </c>
      <c r="F73" s="169">
        <f t="shared" si="0"/>
        <v>0</v>
      </c>
    </row>
    <row r="74" spans="1:6" ht="6" customHeight="1">
      <c r="B74" s="20"/>
      <c r="E74" s="182">
        <v>0</v>
      </c>
      <c r="F74" s="169">
        <f t="shared" si="0"/>
        <v>0</v>
      </c>
    </row>
    <row r="75" spans="1:6" ht="25.5" customHeight="1">
      <c r="A75" s="148" t="s">
        <v>291</v>
      </c>
      <c r="B75" s="33" t="s">
        <v>536</v>
      </c>
      <c r="E75" s="182">
        <v>0</v>
      </c>
      <c r="F75" s="169">
        <f t="shared" si="0"/>
        <v>0</v>
      </c>
    </row>
    <row r="76" spans="1:6" ht="12.75" customHeight="1">
      <c r="B76" s="19" t="s">
        <v>1745</v>
      </c>
      <c r="E76" s="182">
        <v>0</v>
      </c>
      <c r="F76" s="169">
        <f t="shared" si="0"/>
        <v>0</v>
      </c>
    </row>
    <row r="77" spans="1:6" ht="25.5" customHeight="1">
      <c r="B77" s="19" t="s">
        <v>746</v>
      </c>
      <c r="E77" s="182">
        <v>0</v>
      </c>
      <c r="F77" s="169">
        <f t="shared" si="0"/>
        <v>0</v>
      </c>
    </row>
    <row r="78" spans="1:6" ht="25.5" customHeight="1">
      <c r="B78" s="19" t="s">
        <v>1742</v>
      </c>
      <c r="E78" s="182">
        <v>0</v>
      </c>
      <c r="F78" s="169">
        <f t="shared" si="0"/>
        <v>0</v>
      </c>
    </row>
    <row r="79" spans="1:6" ht="26.4">
      <c r="B79" s="19" t="s">
        <v>559</v>
      </c>
      <c r="E79" s="182">
        <v>0</v>
      </c>
      <c r="F79" s="169">
        <f t="shared" si="0"/>
        <v>0</v>
      </c>
    </row>
    <row r="80" spans="1:6" ht="12.75" customHeight="1">
      <c r="B80" s="19" t="s">
        <v>300</v>
      </c>
      <c r="E80" s="182">
        <v>0</v>
      </c>
      <c r="F80" s="169">
        <f t="shared" si="0"/>
        <v>0</v>
      </c>
    </row>
    <row r="81" spans="1:6" ht="6" customHeight="1">
      <c r="B81" s="20"/>
      <c r="E81" s="182">
        <v>0</v>
      </c>
      <c r="F81" s="169">
        <f t="shared" si="0"/>
        <v>0</v>
      </c>
    </row>
    <row r="82" spans="1:6" ht="12.75" customHeight="1">
      <c r="B82" s="5" t="s">
        <v>1046</v>
      </c>
      <c r="C82" s="7" t="s">
        <v>1739</v>
      </c>
      <c r="E82" s="182">
        <v>1050</v>
      </c>
      <c r="F82" s="169">
        <f t="shared" si="0"/>
        <v>0</v>
      </c>
    </row>
    <row r="83" spans="1:6" ht="12.75" customHeight="1">
      <c r="B83" s="20"/>
      <c r="E83" s="182">
        <v>0</v>
      </c>
      <c r="F83" s="169">
        <f t="shared" si="0"/>
        <v>0</v>
      </c>
    </row>
    <row r="84" spans="1:6" ht="12.75" customHeight="1">
      <c r="B84" s="20"/>
      <c r="E84" s="182">
        <v>0</v>
      </c>
      <c r="F84" s="169">
        <f t="shared" si="0"/>
        <v>0</v>
      </c>
    </row>
    <row r="85" spans="1:6" ht="25.5" customHeight="1">
      <c r="A85" s="148" t="s">
        <v>1421</v>
      </c>
      <c r="B85" s="33" t="s">
        <v>1157</v>
      </c>
      <c r="E85" s="182">
        <v>0</v>
      </c>
      <c r="F85" s="169">
        <f t="shared" si="0"/>
        <v>0</v>
      </c>
    </row>
    <row r="86" spans="1:6" ht="12.75" customHeight="1">
      <c r="B86" s="5" t="s">
        <v>1745</v>
      </c>
      <c r="E86" s="182">
        <v>0</v>
      </c>
      <c r="F86" s="169">
        <f t="shared" si="0"/>
        <v>0</v>
      </c>
    </row>
    <row r="87" spans="1:6" ht="25.5" customHeight="1">
      <c r="B87" s="19" t="s">
        <v>1742</v>
      </c>
      <c r="E87" s="182">
        <v>0</v>
      </c>
      <c r="F87" s="169">
        <f t="shared" si="0"/>
        <v>0</v>
      </c>
    </row>
    <row r="88" spans="1:6" ht="6" customHeight="1">
      <c r="B88" s="19"/>
      <c r="E88" s="182">
        <v>0</v>
      </c>
      <c r="F88" s="169">
        <f t="shared" si="0"/>
        <v>0</v>
      </c>
    </row>
    <row r="89" spans="1:6" ht="25.5" customHeight="1">
      <c r="B89" s="19" t="s">
        <v>400</v>
      </c>
      <c r="E89" s="182">
        <v>0</v>
      </c>
      <c r="F89" s="169">
        <f t="shared" si="0"/>
        <v>0</v>
      </c>
    </row>
    <row r="90" spans="1:6" ht="6" customHeight="1">
      <c r="E90" s="182">
        <v>0</v>
      </c>
      <c r="F90" s="169">
        <f t="shared" si="0"/>
        <v>0</v>
      </c>
    </row>
    <row r="91" spans="1:6" ht="25.5" customHeight="1">
      <c r="B91" s="5" t="s">
        <v>1122</v>
      </c>
      <c r="C91" s="7" t="s">
        <v>1739</v>
      </c>
      <c r="E91" s="182">
        <v>1000</v>
      </c>
      <c r="F91" s="169">
        <f t="shared" si="0"/>
        <v>0</v>
      </c>
    </row>
    <row r="92" spans="1:6" ht="12.75" customHeight="1">
      <c r="E92" s="182">
        <v>0</v>
      </c>
      <c r="F92" s="169">
        <f t="shared" si="0"/>
        <v>0</v>
      </c>
    </row>
    <row r="93" spans="1:6" ht="38.25" customHeight="1">
      <c r="A93" s="148" t="s">
        <v>1422</v>
      </c>
      <c r="B93" s="123" t="s">
        <v>401</v>
      </c>
      <c r="E93" s="182">
        <v>0</v>
      </c>
      <c r="F93" s="169">
        <f t="shared" si="0"/>
        <v>0</v>
      </c>
    </row>
    <row r="94" spans="1:6" ht="12.75" customHeight="1">
      <c r="B94" s="5" t="s">
        <v>1745</v>
      </c>
      <c r="E94" s="182">
        <v>0</v>
      </c>
      <c r="F94" s="169">
        <f t="shared" si="0"/>
        <v>0</v>
      </c>
    </row>
    <row r="95" spans="1:6" ht="25.5" customHeight="1">
      <c r="B95" s="19" t="s">
        <v>1258</v>
      </c>
      <c r="E95" s="182">
        <v>0</v>
      </c>
      <c r="F95" s="169">
        <f t="shared" si="0"/>
        <v>0</v>
      </c>
    </row>
    <row r="96" spans="1:6" ht="39.6">
      <c r="B96" s="164" t="s">
        <v>1006</v>
      </c>
      <c r="E96" s="182">
        <v>0</v>
      </c>
      <c r="F96" s="169">
        <f t="shared" si="0"/>
        <v>0</v>
      </c>
    </row>
    <row r="97" spans="1:6" ht="12.75" customHeight="1">
      <c r="B97" s="5" t="s">
        <v>1259</v>
      </c>
      <c r="E97" s="182">
        <v>0</v>
      </c>
      <c r="F97" s="169">
        <f t="shared" si="0"/>
        <v>0</v>
      </c>
    </row>
    <row r="98" spans="1:6" ht="12.75" customHeight="1">
      <c r="B98" s="121" t="s">
        <v>1121</v>
      </c>
      <c r="C98" s="7" t="s">
        <v>1739</v>
      </c>
      <c r="E98" s="182">
        <v>650</v>
      </c>
      <c r="F98" s="169">
        <f t="shared" si="0"/>
        <v>0</v>
      </c>
    </row>
    <row r="99" spans="1:6" ht="12.75" customHeight="1">
      <c r="E99" s="182">
        <v>0</v>
      </c>
      <c r="F99" s="169">
        <f t="shared" si="0"/>
        <v>0</v>
      </c>
    </row>
    <row r="100" spans="1:6" ht="38.25" customHeight="1">
      <c r="A100" s="148" t="s">
        <v>1424</v>
      </c>
      <c r="B100" s="123" t="s">
        <v>1772</v>
      </c>
      <c r="E100" s="182">
        <v>0</v>
      </c>
      <c r="F100" s="169">
        <f t="shared" ref="F100:F163" si="1">+D100*E100</f>
        <v>0</v>
      </c>
    </row>
    <row r="101" spans="1:6" ht="12.75" customHeight="1">
      <c r="B101" s="5" t="s">
        <v>1745</v>
      </c>
      <c r="E101" s="182">
        <v>0</v>
      </c>
      <c r="F101" s="169">
        <f t="shared" si="1"/>
        <v>0</v>
      </c>
    </row>
    <row r="102" spans="1:6" ht="25.5" customHeight="1">
      <c r="B102" s="19" t="s">
        <v>1742</v>
      </c>
      <c r="E102" s="182">
        <v>0</v>
      </c>
      <c r="F102" s="169">
        <f t="shared" si="1"/>
        <v>0</v>
      </c>
    </row>
    <row r="103" spans="1:6" ht="12.75" customHeight="1">
      <c r="B103" s="5" t="s">
        <v>1773</v>
      </c>
      <c r="C103" s="7" t="s">
        <v>1739</v>
      </c>
      <c r="E103" s="182">
        <v>1450</v>
      </c>
      <c r="F103" s="169">
        <f t="shared" si="1"/>
        <v>0</v>
      </c>
    </row>
    <row r="104" spans="1:6" ht="12.75" customHeight="1">
      <c r="E104" s="182">
        <v>0</v>
      </c>
      <c r="F104" s="169">
        <f t="shared" si="1"/>
        <v>0</v>
      </c>
    </row>
    <row r="105" spans="1:6" ht="25.5" customHeight="1">
      <c r="A105" s="148" t="s">
        <v>931</v>
      </c>
      <c r="B105" s="123" t="s">
        <v>1808</v>
      </c>
      <c r="E105" s="182">
        <v>0</v>
      </c>
      <c r="F105" s="169">
        <f t="shared" si="1"/>
        <v>0</v>
      </c>
    </row>
    <row r="106" spans="1:6" ht="12.75" customHeight="1">
      <c r="B106" s="5" t="s">
        <v>1745</v>
      </c>
      <c r="E106" s="182">
        <v>0</v>
      </c>
      <c r="F106" s="169">
        <f t="shared" si="1"/>
        <v>0</v>
      </c>
    </row>
    <row r="107" spans="1:6" ht="25.5" customHeight="1">
      <c r="B107" s="19" t="s">
        <v>1742</v>
      </c>
      <c r="E107" s="182">
        <v>0</v>
      </c>
      <c r="F107" s="169">
        <f t="shared" si="1"/>
        <v>0</v>
      </c>
    </row>
    <row r="108" spans="1:6" ht="12.75" customHeight="1">
      <c r="B108" s="5" t="s">
        <v>1117</v>
      </c>
      <c r="C108" s="7" t="s">
        <v>1739</v>
      </c>
      <c r="E108" s="182">
        <v>1650</v>
      </c>
      <c r="F108" s="169">
        <f t="shared" si="1"/>
        <v>0</v>
      </c>
    </row>
    <row r="109" spans="1:6" ht="12.75" customHeight="1">
      <c r="B109" s="20"/>
      <c r="E109" s="182">
        <v>0</v>
      </c>
      <c r="F109" s="169">
        <f t="shared" si="1"/>
        <v>0</v>
      </c>
    </row>
    <row r="110" spans="1:6" ht="25.5" customHeight="1">
      <c r="A110" s="148" t="s">
        <v>653</v>
      </c>
      <c r="B110" s="123" t="s">
        <v>1942</v>
      </c>
      <c r="E110" s="182">
        <v>0</v>
      </c>
      <c r="F110" s="169">
        <f t="shared" si="1"/>
        <v>0</v>
      </c>
    </row>
    <row r="111" spans="1:6" ht="12.75" customHeight="1">
      <c r="B111" s="5" t="s">
        <v>1745</v>
      </c>
      <c r="E111" s="182">
        <v>0</v>
      </c>
      <c r="F111" s="169">
        <f t="shared" si="1"/>
        <v>0</v>
      </c>
    </row>
    <row r="112" spans="1:6" ht="25.5" customHeight="1">
      <c r="B112" s="5" t="s">
        <v>1742</v>
      </c>
      <c r="E112" s="182">
        <v>0</v>
      </c>
      <c r="F112" s="169">
        <f t="shared" si="1"/>
        <v>0</v>
      </c>
    </row>
    <row r="113" spans="1:6" ht="6" customHeight="1">
      <c r="E113" s="182">
        <v>0</v>
      </c>
      <c r="F113" s="169">
        <f t="shared" si="1"/>
        <v>0</v>
      </c>
    </row>
    <row r="114" spans="1:6" ht="12.75" customHeight="1">
      <c r="B114" s="5" t="s">
        <v>542</v>
      </c>
      <c r="E114" s="182">
        <v>0</v>
      </c>
      <c r="F114" s="169">
        <f t="shared" si="1"/>
        <v>0</v>
      </c>
    </row>
    <row r="115" spans="1:6" ht="25.5" hidden="1" customHeight="1">
      <c r="B115" s="5" t="s">
        <v>1268</v>
      </c>
      <c r="C115" s="7" t="s">
        <v>1739</v>
      </c>
      <c r="E115" s="182">
        <v>2020</v>
      </c>
      <c r="F115" s="169">
        <f t="shared" si="1"/>
        <v>0</v>
      </c>
    </row>
    <row r="116" spans="1:6" ht="6" customHeight="1">
      <c r="E116" s="182">
        <v>0</v>
      </c>
      <c r="F116" s="169">
        <f t="shared" si="1"/>
        <v>0</v>
      </c>
    </row>
    <row r="117" spans="1:6" ht="12.75" customHeight="1">
      <c r="B117" s="5" t="s">
        <v>554</v>
      </c>
      <c r="C117" s="7" t="s">
        <v>1739</v>
      </c>
      <c r="E117" s="182">
        <v>1700</v>
      </c>
      <c r="F117" s="169">
        <f t="shared" si="1"/>
        <v>0</v>
      </c>
    </row>
    <row r="118" spans="1:6" ht="6" customHeight="1">
      <c r="E118" s="182">
        <v>0</v>
      </c>
      <c r="F118" s="169">
        <f t="shared" si="1"/>
        <v>0</v>
      </c>
    </row>
    <row r="119" spans="1:6" ht="12.75" customHeight="1">
      <c r="E119" s="182">
        <v>0</v>
      </c>
      <c r="F119" s="169">
        <f t="shared" si="1"/>
        <v>0</v>
      </c>
    </row>
    <row r="120" spans="1:6" ht="25.5" hidden="1" customHeight="1">
      <c r="A120" s="148" t="s">
        <v>1269</v>
      </c>
      <c r="B120" s="33" t="s">
        <v>1270</v>
      </c>
      <c r="E120" s="182">
        <v>0</v>
      </c>
      <c r="F120" s="169">
        <f t="shared" si="1"/>
        <v>0</v>
      </c>
    </row>
    <row r="121" spans="1:6" ht="25.5" hidden="1" customHeight="1">
      <c r="A121" s="148"/>
      <c r="B121" s="40" t="s">
        <v>1716</v>
      </c>
      <c r="E121" s="182">
        <v>0</v>
      </c>
      <c r="F121" s="169">
        <f t="shared" si="1"/>
        <v>0</v>
      </c>
    </row>
    <row r="122" spans="1:6" ht="51" hidden="1" customHeight="1">
      <c r="A122" s="148"/>
      <c r="B122" s="40" t="s">
        <v>1717</v>
      </c>
      <c r="E122" s="182">
        <v>0</v>
      </c>
      <c r="F122" s="169">
        <f t="shared" si="1"/>
        <v>0</v>
      </c>
    </row>
    <row r="123" spans="1:6" ht="25.5" hidden="1" customHeight="1">
      <c r="A123" s="148"/>
      <c r="B123" s="40" t="s">
        <v>1718</v>
      </c>
      <c r="E123" s="182">
        <v>0</v>
      </c>
      <c r="F123" s="169">
        <f t="shared" si="1"/>
        <v>0</v>
      </c>
    </row>
    <row r="124" spans="1:6" ht="38.25" hidden="1" customHeight="1">
      <c r="A124" s="148"/>
      <c r="B124" s="40" t="s">
        <v>1719</v>
      </c>
      <c r="E124" s="182">
        <v>0</v>
      </c>
      <c r="F124" s="169">
        <f t="shared" si="1"/>
        <v>0</v>
      </c>
    </row>
    <row r="125" spans="1:6" ht="25.5" hidden="1" customHeight="1">
      <c r="A125" s="148"/>
      <c r="B125" s="40" t="s">
        <v>641</v>
      </c>
      <c r="E125" s="182">
        <v>0</v>
      </c>
      <c r="F125" s="169">
        <f t="shared" si="1"/>
        <v>0</v>
      </c>
    </row>
    <row r="126" spans="1:6" ht="51" hidden="1" customHeight="1">
      <c r="A126" s="148"/>
      <c r="B126" s="40" t="s">
        <v>642</v>
      </c>
      <c r="E126" s="182">
        <v>0</v>
      </c>
      <c r="F126" s="169">
        <f t="shared" si="1"/>
        <v>0</v>
      </c>
    </row>
    <row r="127" spans="1:6" ht="12.75" hidden="1" customHeight="1">
      <c r="A127" s="148"/>
      <c r="B127" s="40" t="s">
        <v>1276</v>
      </c>
      <c r="E127" s="182">
        <v>0</v>
      </c>
      <c r="F127" s="169">
        <f t="shared" si="1"/>
        <v>0</v>
      </c>
    </row>
    <row r="128" spans="1:6" ht="25.5" hidden="1" customHeight="1">
      <c r="A128" s="148"/>
      <c r="B128" s="40" t="s">
        <v>1277</v>
      </c>
      <c r="E128" s="182">
        <v>0</v>
      </c>
      <c r="F128" s="169">
        <f t="shared" si="1"/>
        <v>0</v>
      </c>
    </row>
    <row r="129" spans="1:6" ht="76.5" hidden="1" customHeight="1">
      <c r="A129" s="148"/>
      <c r="B129" s="40" t="s">
        <v>1278</v>
      </c>
      <c r="E129" s="182">
        <v>0</v>
      </c>
      <c r="F129" s="169">
        <f t="shared" si="1"/>
        <v>0</v>
      </c>
    </row>
    <row r="130" spans="1:6" ht="51" hidden="1" customHeight="1">
      <c r="A130" s="148"/>
      <c r="B130" s="40" t="s">
        <v>1206</v>
      </c>
      <c r="E130" s="182">
        <v>0</v>
      </c>
      <c r="F130" s="169">
        <f t="shared" si="1"/>
        <v>0</v>
      </c>
    </row>
    <row r="131" spans="1:6" ht="12.75" hidden="1" customHeight="1">
      <c r="A131" s="148"/>
      <c r="B131" s="40" t="s">
        <v>1279</v>
      </c>
      <c r="E131" s="182">
        <v>0</v>
      </c>
      <c r="F131" s="169">
        <f t="shared" si="1"/>
        <v>0</v>
      </c>
    </row>
    <row r="132" spans="1:6" ht="12.75" hidden="1" customHeight="1">
      <c r="B132" s="5" t="s">
        <v>842</v>
      </c>
      <c r="E132" s="182">
        <v>0</v>
      </c>
      <c r="F132" s="169">
        <f t="shared" si="1"/>
        <v>0</v>
      </c>
    </row>
    <row r="133" spans="1:6" ht="12.75" hidden="1" customHeight="1">
      <c r="B133" s="5" t="s">
        <v>843</v>
      </c>
      <c r="E133" s="182">
        <v>0</v>
      </c>
      <c r="F133" s="169">
        <f t="shared" si="1"/>
        <v>0</v>
      </c>
    </row>
    <row r="134" spans="1:6" ht="6" hidden="1" customHeight="1">
      <c r="E134" s="182">
        <v>0</v>
      </c>
      <c r="F134" s="169">
        <f t="shared" si="1"/>
        <v>0</v>
      </c>
    </row>
    <row r="135" spans="1:6" ht="12.75" hidden="1" customHeight="1">
      <c r="B135" s="5" t="s">
        <v>845</v>
      </c>
      <c r="C135" s="7" t="s">
        <v>1423</v>
      </c>
      <c r="E135" s="182">
        <v>280</v>
      </c>
      <c r="F135" s="169">
        <f t="shared" si="1"/>
        <v>0</v>
      </c>
    </row>
    <row r="136" spans="1:6" ht="12.75" customHeight="1">
      <c r="E136" s="182">
        <v>0</v>
      </c>
      <c r="F136" s="169">
        <f t="shared" si="1"/>
        <v>0</v>
      </c>
    </row>
    <row r="137" spans="1:6" ht="12.75" customHeight="1">
      <c r="A137" s="148" t="s">
        <v>654</v>
      </c>
      <c r="B137" s="33" t="s">
        <v>406</v>
      </c>
      <c r="E137" s="182">
        <v>0</v>
      </c>
      <c r="F137" s="169">
        <f t="shared" si="1"/>
        <v>0</v>
      </c>
    </row>
    <row r="138" spans="1:6" ht="12.75" customHeight="1">
      <c r="B138" s="5" t="s">
        <v>1737</v>
      </c>
      <c r="E138" s="182">
        <v>0</v>
      </c>
      <c r="F138" s="169">
        <f t="shared" si="1"/>
        <v>0</v>
      </c>
    </row>
    <row r="139" spans="1:6" ht="25.5" customHeight="1">
      <c r="B139" s="5" t="s">
        <v>407</v>
      </c>
      <c r="E139" s="182">
        <v>0</v>
      </c>
      <c r="F139" s="169">
        <f t="shared" si="1"/>
        <v>0</v>
      </c>
    </row>
    <row r="140" spans="1:6" ht="6" customHeight="1">
      <c r="E140" s="182">
        <v>0</v>
      </c>
      <c r="F140" s="169">
        <f t="shared" si="1"/>
        <v>0</v>
      </c>
    </row>
    <row r="141" spans="1:6" ht="25.5" customHeight="1">
      <c r="B141" s="5" t="s">
        <v>1207</v>
      </c>
      <c r="E141" s="182">
        <v>0</v>
      </c>
      <c r="F141" s="169">
        <f t="shared" si="1"/>
        <v>0</v>
      </c>
    </row>
    <row r="142" spans="1:6" ht="6" customHeight="1">
      <c r="E142" s="182">
        <v>0</v>
      </c>
      <c r="F142" s="169">
        <f t="shared" si="1"/>
        <v>0</v>
      </c>
    </row>
    <row r="143" spans="1:6" ht="39.6">
      <c r="B143" s="5" t="s">
        <v>1921</v>
      </c>
      <c r="C143" s="7" t="s">
        <v>1739</v>
      </c>
      <c r="E143" s="182">
        <v>1000</v>
      </c>
      <c r="F143" s="169">
        <f t="shared" si="1"/>
        <v>0</v>
      </c>
    </row>
    <row r="144" spans="1:6" ht="6" customHeight="1">
      <c r="E144" s="182">
        <v>0</v>
      </c>
      <c r="F144" s="169">
        <f t="shared" si="1"/>
        <v>0</v>
      </c>
    </row>
    <row r="145" spans="1:6" ht="25.5" customHeight="1">
      <c r="B145" s="5" t="s">
        <v>924</v>
      </c>
      <c r="E145" s="182">
        <v>0</v>
      </c>
      <c r="F145" s="169">
        <f t="shared" si="1"/>
        <v>0</v>
      </c>
    </row>
    <row r="146" spans="1:6" ht="39.6">
      <c r="B146" s="5" t="s">
        <v>1922</v>
      </c>
      <c r="C146" s="7" t="s">
        <v>1739</v>
      </c>
      <c r="E146" s="182">
        <v>850</v>
      </c>
      <c r="F146" s="169">
        <f t="shared" si="1"/>
        <v>0</v>
      </c>
    </row>
    <row r="147" spans="1:6" ht="38.25" hidden="1" customHeight="1">
      <c r="B147" s="5" t="s">
        <v>1608</v>
      </c>
      <c r="E147" s="182">
        <v>0</v>
      </c>
      <c r="F147" s="169">
        <f t="shared" si="1"/>
        <v>0</v>
      </c>
    </row>
    <row r="148" spans="1:6" ht="25.5" hidden="1" customHeight="1">
      <c r="B148" s="5" t="s">
        <v>1011</v>
      </c>
      <c r="C148" s="7" t="s">
        <v>1423</v>
      </c>
      <c r="E148" s="182">
        <v>115</v>
      </c>
      <c r="F148" s="169">
        <f t="shared" si="1"/>
        <v>0</v>
      </c>
    </row>
    <row r="149" spans="1:6" ht="13.5" customHeight="1">
      <c r="C149" s="7" t="s">
        <v>236</v>
      </c>
      <c r="E149" s="182">
        <v>0</v>
      </c>
      <c r="F149" s="169">
        <f t="shared" si="1"/>
        <v>0</v>
      </c>
    </row>
    <row r="150" spans="1:6" ht="38.25" customHeight="1">
      <c r="A150" s="148" t="s">
        <v>834</v>
      </c>
      <c r="B150" s="33" t="s">
        <v>404</v>
      </c>
      <c r="E150" s="182">
        <v>0</v>
      </c>
      <c r="F150" s="169">
        <f t="shared" si="1"/>
        <v>0</v>
      </c>
    </row>
    <row r="151" spans="1:6" ht="25.5" customHeight="1">
      <c r="B151" s="19" t="s">
        <v>403</v>
      </c>
      <c r="E151" s="182">
        <v>0</v>
      </c>
      <c r="F151" s="169">
        <f t="shared" si="1"/>
        <v>0</v>
      </c>
    </row>
    <row r="152" spans="1:6" ht="51" customHeight="1">
      <c r="B152" s="19" t="s">
        <v>112</v>
      </c>
      <c r="E152" s="182">
        <v>0</v>
      </c>
      <c r="F152" s="169">
        <f t="shared" si="1"/>
        <v>0</v>
      </c>
    </row>
    <row r="153" spans="1:6" ht="51" customHeight="1">
      <c r="B153" s="19" t="s">
        <v>295</v>
      </c>
      <c r="E153" s="182">
        <v>0</v>
      </c>
      <c r="F153" s="169">
        <f t="shared" si="1"/>
        <v>0</v>
      </c>
    </row>
    <row r="154" spans="1:6" ht="12.75" customHeight="1">
      <c r="B154" s="5" t="s">
        <v>405</v>
      </c>
      <c r="E154" s="182">
        <v>0</v>
      </c>
      <c r="F154" s="169">
        <f t="shared" si="1"/>
        <v>0</v>
      </c>
    </row>
    <row r="155" spans="1:6" ht="38.25" customHeight="1">
      <c r="B155" s="19" t="s">
        <v>1271</v>
      </c>
      <c r="E155" s="182">
        <v>0</v>
      </c>
      <c r="F155" s="169">
        <f t="shared" si="1"/>
        <v>0</v>
      </c>
    </row>
    <row r="156" spans="1:6" ht="6" customHeight="1">
      <c r="E156" s="182">
        <v>0</v>
      </c>
      <c r="F156" s="169">
        <f t="shared" si="1"/>
        <v>0</v>
      </c>
    </row>
    <row r="157" spans="1:6" ht="12.75" customHeight="1">
      <c r="B157" s="164" t="s">
        <v>1007</v>
      </c>
      <c r="C157" s="7" t="s">
        <v>1423</v>
      </c>
      <c r="E157" s="182">
        <v>55</v>
      </c>
      <c r="F157" s="169">
        <f t="shared" si="1"/>
        <v>0</v>
      </c>
    </row>
    <row r="158" spans="1:6" ht="6" customHeight="1">
      <c r="E158" s="182">
        <v>0</v>
      </c>
      <c r="F158" s="169">
        <f t="shared" si="1"/>
        <v>0</v>
      </c>
    </row>
    <row r="159" spans="1:6" ht="12.75" hidden="1" customHeight="1">
      <c r="B159" s="5" t="s">
        <v>1272</v>
      </c>
      <c r="C159" s="7" t="s">
        <v>1423</v>
      </c>
      <c r="E159" s="182">
        <v>75</v>
      </c>
      <c r="F159" s="169">
        <f t="shared" si="1"/>
        <v>0</v>
      </c>
    </row>
    <row r="160" spans="1:6" ht="6" hidden="1" customHeight="1">
      <c r="E160" s="182">
        <v>0</v>
      </c>
      <c r="F160" s="169">
        <f t="shared" si="1"/>
        <v>0</v>
      </c>
    </row>
    <row r="161" spans="1:6" ht="12.75" hidden="1" customHeight="1">
      <c r="B161" s="5" t="s">
        <v>1273</v>
      </c>
      <c r="C161" s="7" t="s">
        <v>1423</v>
      </c>
      <c r="E161" s="182">
        <v>80</v>
      </c>
      <c r="F161" s="169">
        <f t="shared" si="1"/>
        <v>0</v>
      </c>
    </row>
    <row r="162" spans="1:6" ht="6" hidden="1" customHeight="1">
      <c r="B162" s="20"/>
      <c r="E162" s="182">
        <v>0</v>
      </c>
      <c r="F162" s="169">
        <f t="shared" si="1"/>
        <v>0</v>
      </c>
    </row>
    <row r="163" spans="1:6" ht="12.75" hidden="1" customHeight="1">
      <c r="B163" s="5" t="s">
        <v>402</v>
      </c>
      <c r="C163" s="7" t="s">
        <v>1423</v>
      </c>
      <c r="E163" s="182">
        <v>80</v>
      </c>
      <c r="F163" s="169">
        <f t="shared" si="1"/>
        <v>0</v>
      </c>
    </row>
    <row r="164" spans="1:6" ht="25.5" customHeight="1">
      <c r="A164" s="148" t="s">
        <v>1269</v>
      </c>
      <c r="B164" s="123" t="s">
        <v>411</v>
      </c>
      <c r="E164" s="182">
        <v>0</v>
      </c>
      <c r="F164" s="169">
        <f t="shared" ref="F164:F223" si="2">+D164*E164</f>
        <v>0</v>
      </c>
    </row>
    <row r="165" spans="1:6" ht="12.75" customHeight="1">
      <c r="B165" s="19" t="s">
        <v>846</v>
      </c>
      <c r="E165" s="182">
        <v>0</v>
      </c>
      <c r="F165" s="169">
        <f t="shared" si="2"/>
        <v>0</v>
      </c>
    </row>
    <row r="166" spans="1:6" ht="25.5" customHeight="1">
      <c r="B166" s="19" t="s">
        <v>1742</v>
      </c>
      <c r="E166" s="182">
        <v>0</v>
      </c>
      <c r="F166" s="169">
        <f t="shared" si="2"/>
        <v>0</v>
      </c>
    </row>
    <row r="167" spans="1:6" ht="25.5" customHeight="1">
      <c r="B167" s="19" t="s">
        <v>972</v>
      </c>
      <c r="E167" s="182">
        <v>0</v>
      </c>
      <c r="F167" s="169">
        <f t="shared" si="2"/>
        <v>0</v>
      </c>
    </row>
    <row r="168" spans="1:6" ht="6" customHeight="1">
      <c r="E168" s="182">
        <v>0</v>
      </c>
      <c r="F168" s="169">
        <f t="shared" si="2"/>
        <v>0</v>
      </c>
    </row>
    <row r="169" spans="1:6" ht="12.75" customHeight="1">
      <c r="B169" s="5" t="s">
        <v>973</v>
      </c>
      <c r="E169" s="182">
        <v>0</v>
      </c>
      <c r="F169" s="169">
        <f t="shared" si="2"/>
        <v>0</v>
      </c>
    </row>
    <row r="170" spans="1:6" ht="6" customHeight="1">
      <c r="E170" s="182">
        <v>0</v>
      </c>
      <c r="F170" s="169">
        <f t="shared" si="2"/>
        <v>0</v>
      </c>
    </row>
    <row r="171" spans="1:6" ht="12.75" customHeight="1">
      <c r="B171" s="5" t="s">
        <v>1450</v>
      </c>
      <c r="C171" s="7" t="s">
        <v>1739</v>
      </c>
      <c r="E171" s="182">
        <v>1150</v>
      </c>
      <c r="F171" s="169">
        <f t="shared" si="2"/>
        <v>0</v>
      </c>
    </row>
    <row r="172" spans="1:6" ht="12.75" customHeight="1">
      <c r="E172" s="182">
        <v>0</v>
      </c>
      <c r="F172" s="169">
        <f t="shared" si="2"/>
        <v>0</v>
      </c>
    </row>
    <row r="173" spans="1:6" ht="12.75" customHeight="1">
      <c r="B173" s="19"/>
      <c r="E173" s="182">
        <v>0</v>
      </c>
      <c r="F173" s="169">
        <f t="shared" si="2"/>
        <v>0</v>
      </c>
    </row>
    <row r="174" spans="1:6" ht="26.4">
      <c r="A174" s="150" t="s">
        <v>844</v>
      </c>
      <c r="B174" s="123" t="s">
        <v>928</v>
      </c>
      <c r="C174" s="122"/>
      <c r="D174" s="6"/>
      <c r="E174" s="182">
        <v>0</v>
      </c>
      <c r="F174" s="169">
        <f t="shared" si="2"/>
        <v>0</v>
      </c>
    </row>
    <row r="175" spans="1:6">
      <c r="A175" s="145"/>
      <c r="B175" s="120" t="s">
        <v>929</v>
      </c>
      <c r="C175" s="122"/>
      <c r="D175" s="6"/>
      <c r="E175" s="182">
        <v>0</v>
      </c>
      <c r="F175" s="169">
        <f t="shared" si="2"/>
        <v>0</v>
      </c>
    </row>
    <row r="176" spans="1:6" ht="26.4">
      <c r="A176" s="145"/>
      <c r="B176" s="120" t="s">
        <v>1742</v>
      </c>
      <c r="C176" s="122"/>
      <c r="D176" s="6"/>
      <c r="E176" s="182">
        <v>0</v>
      </c>
      <c r="F176" s="169">
        <f t="shared" si="2"/>
        <v>0</v>
      </c>
    </row>
    <row r="177" spans="1:6">
      <c r="A177" s="145"/>
      <c r="B177" s="120" t="s">
        <v>930</v>
      </c>
      <c r="C177" s="122"/>
      <c r="D177" s="6"/>
      <c r="E177" s="182">
        <v>0</v>
      </c>
      <c r="F177" s="169">
        <f t="shared" si="2"/>
        <v>0</v>
      </c>
    </row>
    <row r="178" spans="1:6">
      <c r="A178" s="145"/>
      <c r="B178" s="121" t="s">
        <v>948</v>
      </c>
      <c r="C178" s="122"/>
      <c r="D178" s="6"/>
      <c r="E178" s="182">
        <v>0</v>
      </c>
      <c r="F178" s="169">
        <f t="shared" si="2"/>
        <v>0</v>
      </c>
    </row>
    <row r="179" spans="1:6">
      <c r="A179" s="145"/>
      <c r="B179" s="121"/>
      <c r="C179" s="122"/>
      <c r="D179" s="6"/>
      <c r="E179" s="182">
        <v>0</v>
      </c>
      <c r="F179" s="169">
        <f t="shared" si="2"/>
        <v>0</v>
      </c>
    </row>
    <row r="180" spans="1:6">
      <c r="A180" s="145"/>
      <c r="B180" s="121" t="s">
        <v>256</v>
      </c>
      <c r="C180" s="122" t="s">
        <v>1739</v>
      </c>
      <c r="D180" s="6"/>
      <c r="E180" s="182">
        <v>850</v>
      </c>
      <c r="F180" s="169">
        <f t="shared" si="2"/>
        <v>0</v>
      </c>
    </row>
    <row r="181" spans="1:6">
      <c r="A181" s="145"/>
      <c r="B181" s="121" t="s">
        <v>257</v>
      </c>
      <c r="C181" s="122" t="s">
        <v>1739</v>
      </c>
      <c r="D181" s="6"/>
      <c r="E181" s="182">
        <v>1250</v>
      </c>
      <c r="F181" s="169">
        <f t="shared" si="2"/>
        <v>0</v>
      </c>
    </row>
    <row r="182" spans="1:6">
      <c r="A182" s="145"/>
      <c r="B182" s="121" t="s">
        <v>258</v>
      </c>
      <c r="C182" s="122" t="s">
        <v>1739</v>
      </c>
      <c r="D182" s="6"/>
      <c r="E182" s="182">
        <v>1120</v>
      </c>
      <c r="F182" s="169">
        <f t="shared" si="2"/>
        <v>0</v>
      </c>
    </row>
    <row r="183" spans="1:6">
      <c r="A183" s="145"/>
      <c r="B183" s="138"/>
      <c r="C183" s="122"/>
      <c r="D183" s="6"/>
      <c r="E183" s="182">
        <v>0</v>
      </c>
      <c r="F183" s="169">
        <f t="shared" si="2"/>
        <v>0</v>
      </c>
    </row>
    <row r="184" spans="1:6">
      <c r="A184" s="145"/>
      <c r="B184" s="138"/>
      <c r="C184" s="122"/>
      <c r="D184" s="6"/>
      <c r="E184" s="182">
        <v>0</v>
      </c>
      <c r="F184" s="169">
        <f t="shared" si="2"/>
        <v>0</v>
      </c>
    </row>
    <row r="185" spans="1:6" ht="26.4">
      <c r="A185" s="150" t="s">
        <v>847</v>
      </c>
      <c r="B185" s="123" t="s">
        <v>259</v>
      </c>
      <c r="C185" s="122"/>
      <c r="D185" s="6"/>
      <c r="E185" s="182">
        <v>0</v>
      </c>
      <c r="F185" s="169">
        <f t="shared" si="2"/>
        <v>0</v>
      </c>
    </row>
    <row r="186" spans="1:6">
      <c r="A186" s="145"/>
      <c r="B186" s="121" t="s">
        <v>846</v>
      </c>
      <c r="C186" s="122"/>
      <c r="D186" s="6"/>
      <c r="E186" s="182">
        <v>0</v>
      </c>
      <c r="F186" s="169">
        <f t="shared" si="2"/>
        <v>0</v>
      </c>
    </row>
    <row r="187" spans="1:6" ht="26.4">
      <c r="A187" s="145"/>
      <c r="B187" s="120" t="s">
        <v>1742</v>
      </c>
      <c r="C187" s="122"/>
      <c r="D187" s="6"/>
      <c r="E187" s="182">
        <v>0</v>
      </c>
      <c r="F187" s="169">
        <f t="shared" si="2"/>
        <v>0</v>
      </c>
    </row>
    <row r="188" spans="1:6">
      <c r="A188" s="145"/>
      <c r="B188" s="121" t="s">
        <v>299</v>
      </c>
      <c r="C188" s="122"/>
      <c r="D188" s="6"/>
      <c r="E188" s="182">
        <v>0</v>
      </c>
      <c r="F188" s="169">
        <f t="shared" si="2"/>
        <v>0</v>
      </c>
    </row>
    <row r="189" spans="1:6">
      <c r="A189" s="145"/>
      <c r="B189" s="121" t="s">
        <v>1038</v>
      </c>
      <c r="C189" s="122" t="s">
        <v>1739</v>
      </c>
      <c r="D189" s="6"/>
      <c r="E189" s="182">
        <v>1150</v>
      </c>
      <c r="F189" s="169">
        <f t="shared" si="2"/>
        <v>0</v>
      </c>
    </row>
    <row r="190" spans="1:6">
      <c r="A190" s="145"/>
      <c r="B190" s="121"/>
      <c r="C190" s="122"/>
      <c r="D190" s="6"/>
      <c r="E190" s="182">
        <v>0</v>
      </c>
      <c r="F190" s="169">
        <f t="shared" si="2"/>
        <v>0</v>
      </c>
    </row>
    <row r="191" spans="1:6" ht="26.4">
      <c r="A191" s="150" t="s">
        <v>408</v>
      </c>
      <c r="B191" s="123" t="s">
        <v>260</v>
      </c>
      <c r="C191" s="122"/>
      <c r="D191" s="6"/>
      <c r="E191" s="182">
        <v>0</v>
      </c>
      <c r="F191" s="169">
        <f t="shared" si="2"/>
        <v>0</v>
      </c>
    </row>
    <row r="192" spans="1:6" ht="26.4">
      <c r="A192" s="145"/>
      <c r="B192" s="120" t="s">
        <v>261</v>
      </c>
      <c r="C192" s="122"/>
      <c r="D192" s="6"/>
      <c r="E192" s="182">
        <v>0</v>
      </c>
      <c r="F192" s="169">
        <f t="shared" si="2"/>
        <v>0</v>
      </c>
    </row>
    <row r="193" spans="1:6">
      <c r="A193" s="145"/>
      <c r="B193" s="120" t="s">
        <v>262</v>
      </c>
      <c r="C193" s="122"/>
      <c r="D193" s="6"/>
      <c r="E193" s="182">
        <v>0</v>
      </c>
      <c r="F193" s="169">
        <f t="shared" si="2"/>
        <v>0</v>
      </c>
    </row>
    <row r="194" spans="1:6">
      <c r="A194" s="145"/>
      <c r="B194" s="139" t="s">
        <v>263</v>
      </c>
      <c r="C194" s="122"/>
      <c r="D194" s="6"/>
      <c r="E194" s="182">
        <v>0</v>
      </c>
      <c r="F194" s="169">
        <f t="shared" si="2"/>
        <v>0</v>
      </c>
    </row>
    <row r="195" spans="1:6" ht="26.4">
      <c r="A195" s="145"/>
      <c r="B195" s="139" t="s">
        <v>264</v>
      </c>
      <c r="C195" s="122"/>
      <c r="D195" s="6"/>
      <c r="E195" s="182">
        <v>0</v>
      </c>
      <c r="F195" s="169">
        <f t="shared" si="2"/>
        <v>0</v>
      </c>
    </row>
    <row r="196" spans="1:6" ht="26.4">
      <c r="A196" s="145"/>
      <c r="B196" s="139" t="s">
        <v>265</v>
      </c>
      <c r="C196" s="122"/>
      <c r="D196" s="6"/>
      <c r="E196" s="182">
        <v>0</v>
      </c>
      <c r="F196" s="169">
        <f t="shared" si="2"/>
        <v>0</v>
      </c>
    </row>
    <row r="197" spans="1:6">
      <c r="A197" s="145"/>
      <c r="B197" s="120" t="s">
        <v>266</v>
      </c>
      <c r="C197" s="122"/>
      <c r="D197" s="6"/>
      <c r="E197" s="182">
        <v>0</v>
      </c>
      <c r="F197" s="169">
        <f t="shared" si="2"/>
        <v>0</v>
      </c>
    </row>
    <row r="198" spans="1:6" ht="39.6">
      <c r="A198" s="145"/>
      <c r="B198" s="120" t="s">
        <v>1778</v>
      </c>
      <c r="C198" s="122"/>
      <c r="D198" s="6"/>
      <c r="E198" s="182">
        <v>0</v>
      </c>
      <c r="F198" s="169">
        <f t="shared" si="2"/>
        <v>0</v>
      </c>
    </row>
    <row r="199" spans="1:6">
      <c r="A199" s="145"/>
      <c r="B199" s="121" t="s">
        <v>1779</v>
      </c>
      <c r="C199" s="122"/>
      <c r="D199" s="6"/>
      <c r="E199" s="182">
        <v>0</v>
      </c>
      <c r="F199" s="169">
        <f t="shared" si="2"/>
        <v>0</v>
      </c>
    </row>
    <row r="200" spans="1:6" ht="39.6">
      <c r="A200" s="145"/>
      <c r="B200" s="120" t="s">
        <v>1030</v>
      </c>
      <c r="C200" s="122"/>
      <c r="D200" s="6"/>
      <c r="E200" s="182">
        <v>0</v>
      </c>
      <c r="F200" s="169">
        <f t="shared" si="2"/>
        <v>0</v>
      </c>
    </row>
    <row r="201" spans="1:6" ht="26.4">
      <c r="A201" s="145"/>
      <c r="B201" s="120" t="s">
        <v>1031</v>
      </c>
      <c r="C201" s="122"/>
      <c r="D201" s="6"/>
      <c r="E201" s="182">
        <v>0</v>
      </c>
      <c r="F201" s="169">
        <f t="shared" si="2"/>
        <v>0</v>
      </c>
    </row>
    <row r="202" spans="1:6">
      <c r="A202" s="145"/>
      <c r="B202" s="121"/>
      <c r="C202" s="122"/>
      <c r="D202" s="6"/>
      <c r="E202" s="182">
        <v>0</v>
      </c>
      <c r="F202" s="169">
        <f t="shared" si="2"/>
        <v>0</v>
      </c>
    </row>
    <row r="203" spans="1:6">
      <c r="A203" s="145"/>
      <c r="B203" s="121" t="s">
        <v>1032</v>
      </c>
      <c r="C203" s="122" t="s">
        <v>292</v>
      </c>
      <c r="D203" s="6"/>
      <c r="E203" s="182">
        <v>1850</v>
      </c>
      <c r="F203" s="169">
        <f t="shared" si="2"/>
        <v>0</v>
      </c>
    </row>
    <row r="204" spans="1:6">
      <c r="A204" s="145"/>
      <c r="B204" s="121" t="s">
        <v>1033</v>
      </c>
      <c r="C204" s="122"/>
      <c r="D204" s="6"/>
      <c r="E204" s="182">
        <v>0</v>
      </c>
      <c r="F204" s="169">
        <f t="shared" si="2"/>
        <v>0</v>
      </c>
    </row>
    <row r="205" spans="1:6">
      <c r="A205" s="145"/>
      <c r="B205" s="140" t="s">
        <v>1034</v>
      </c>
      <c r="C205" s="122"/>
      <c r="D205" s="6"/>
      <c r="E205" s="182">
        <v>0</v>
      </c>
      <c r="F205" s="169">
        <f t="shared" si="2"/>
        <v>0</v>
      </c>
    </row>
    <row r="206" spans="1:6">
      <c r="A206" s="145"/>
      <c r="B206" s="140" t="s">
        <v>1035</v>
      </c>
      <c r="C206" s="122"/>
      <c r="D206" s="6"/>
      <c r="E206" s="182">
        <v>0</v>
      </c>
      <c r="F206" s="169">
        <f t="shared" si="2"/>
        <v>0</v>
      </c>
    </row>
    <row r="207" spans="1:6">
      <c r="A207" s="145"/>
      <c r="B207" s="140" t="s">
        <v>1036</v>
      </c>
      <c r="C207" s="122"/>
      <c r="D207" s="6"/>
      <c r="E207" s="182">
        <v>0</v>
      </c>
      <c r="F207" s="169">
        <f t="shared" si="2"/>
        <v>0</v>
      </c>
    </row>
    <row r="208" spans="1:6">
      <c r="A208" s="145"/>
      <c r="B208" s="140" t="s">
        <v>1037</v>
      </c>
      <c r="C208" s="122"/>
      <c r="D208" s="6"/>
      <c r="E208" s="182">
        <v>0</v>
      </c>
      <c r="F208" s="169">
        <f t="shared" si="2"/>
        <v>0</v>
      </c>
    </row>
    <row r="209" spans="1:6">
      <c r="A209" s="145"/>
      <c r="B209" s="140"/>
      <c r="C209" s="122"/>
      <c r="D209" s="6"/>
      <c r="E209" s="182">
        <v>0</v>
      </c>
      <c r="F209" s="169">
        <f t="shared" si="2"/>
        <v>0</v>
      </c>
    </row>
    <row r="210" spans="1:6" ht="26.4">
      <c r="A210" s="148" t="s">
        <v>409</v>
      </c>
      <c r="B210" s="123" t="s">
        <v>1008</v>
      </c>
      <c r="C210" s="122"/>
      <c r="D210" s="125"/>
      <c r="E210" s="182">
        <v>0</v>
      </c>
      <c r="F210" s="169">
        <f t="shared" si="2"/>
        <v>0</v>
      </c>
    </row>
    <row r="211" spans="1:6">
      <c r="A211" s="148"/>
      <c r="B211" s="142" t="s">
        <v>1009</v>
      </c>
      <c r="C211" s="122"/>
      <c r="D211" s="125"/>
      <c r="E211" s="182">
        <v>0</v>
      </c>
      <c r="F211" s="169">
        <f t="shared" si="2"/>
        <v>0</v>
      </c>
    </row>
    <row r="212" spans="1:6">
      <c r="B212" s="121" t="s">
        <v>1745</v>
      </c>
      <c r="C212" s="122"/>
      <c r="D212" s="125"/>
      <c r="E212" s="182">
        <v>0</v>
      </c>
      <c r="F212" s="169">
        <f t="shared" si="2"/>
        <v>0</v>
      </c>
    </row>
    <row r="213" spans="1:6" ht="26.4">
      <c r="B213" s="120" t="s">
        <v>1742</v>
      </c>
      <c r="C213" s="122"/>
      <c r="D213" s="125"/>
      <c r="E213" s="182">
        <v>0</v>
      </c>
      <c r="F213" s="169">
        <f t="shared" si="2"/>
        <v>0</v>
      </c>
    </row>
    <row r="214" spans="1:6" ht="26.4">
      <c r="B214" s="120" t="s">
        <v>400</v>
      </c>
      <c r="C214" s="122"/>
      <c r="D214" s="125"/>
      <c r="E214" s="182">
        <v>0</v>
      </c>
      <c r="F214" s="169">
        <f t="shared" si="2"/>
        <v>0</v>
      </c>
    </row>
    <row r="215" spans="1:6" ht="26.4">
      <c r="B215" s="121" t="s">
        <v>1122</v>
      </c>
      <c r="C215" s="122" t="s">
        <v>1739</v>
      </c>
      <c r="D215" s="125"/>
      <c r="E215" s="182">
        <v>1800</v>
      </c>
      <c r="F215" s="169">
        <f t="shared" si="2"/>
        <v>0</v>
      </c>
    </row>
    <row r="216" spans="1:6">
      <c r="A216" s="145"/>
      <c r="B216" s="140"/>
      <c r="C216" s="122"/>
      <c r="D216" s="124"/>
      <c r="E216" s="182">
        <v>0</v>
      </c>
      <c r="F216" s="169">
        <f t="shared" si="2"/>
        <v>0</v>
      </c>
    </row>
    <row r="217" spans="1:6" ht="38.25" customHeight="1">
      <c r="A217" s="146" t="s">
        <v>410</v>
      </c>
      <c r="B217" s="123" t="s">
        <v>538</v>
      </c>
      <c r="C217" s="122"/>
      <c r="D217" s="125"/>
      <c r="E217" s="182">
        <v>0</v>
      </c>
      <c r="F217" s="169">
        <f t="shared" si="2"/>
        <v>0</v>
      </c>
    </row>
    <row r="218" spans="1:6" ht="6" customHeight="1">
      <c r="E218" s="182">
        <v>0</v>
      </c>
      <c r="F218" s="169">
        <f t="shared" si="2"/>
        <v>0</v>
      </c>
    </row>
    <row r="219" spans="1:6" ht="25.5" customHeight="1">
      <c r="B219" s="5" t="s">
        <v>537</v>
      </c>
      <c r="E219" s="182">
        <v>0</v>
      </c>
      <c r="F219" s="169">
        <f t="shared" si="2"/>
        <v>0</v>
      </c>
    </row>
    <row r="220" spans="1:6" ht="6" customHeight="1">
      <c r="D220" s="125"/>
      <c r="E220" s="182">
        <v>0</v>
      </c>
      <c r="F220" s="169">
        <f t="shared" si="2"/>
        <v>0</v>
      </c>
    </row>
    <row r="221" spans="1:6" ht="12.75" customHeight="1">
      <c r="B221" s="5" t="s">
        <v>977</v>
      </c>
      <c r="C221" s="7" t="s">
        <v>979</v>
      </c>
      <c r="D221" s="125"/>
      <c r="E221" s="182">
        <v>6</v>
      </c>
      <c r="F221" s="169">
        <f t="shared" si="2"/>
        <v>0</v>
      </c>
    </row>
    <row r="222" spans="1:6" ht="6" customHeight="1">
      <c r="D222" s="125"/>
      <c r="E222" s="182">
        <v>0</v>
      </c>
      <c r="F222" s="169">
        <f t="shared" si="2"/>
        <v>0</v>
      </c>
    </row>
    <row r="223" spans="1:6" ht="12.75" customHeight="1">
      <c r="B223" s="5" t="s">
        <v>978</v>
      </c>
      <c r="C223" s="7" t="s">
        <v>979</v>
      </c>
      <c r="D223" s="125"/>
      <c r="E223" s="182">
        <v>6</v>
      </c>
      <c r="F223" s="169">
        <f t="shared" si="2"/>
        <v>0</v>
      </c>
    </row>
    <row r="224" spans="1:6" ht="12.75" customHeight="1">
      <c r="D224" s="125"/>
    </row>
    <row r="225" spans="2:6" ht="12.75" customHeight="1">
      <c r="B225" s="12"/>
      <c r="C225" s="9"/>
      <c r="E225" s="178"/>
      <c r="F225" s="187"/>
    </row>
    <row r="226" spans="2:6" ht="12.75" customHeight="1">
      <c r="B226" s="250" t="s">
        <v>283</v>
      </c>
      <c r="C226" s="251"/>
      <c r="D226" s="251"/>
      <c r="E226" s="252">
        <f>SUM(F29:F224)</f>
        <v>0</v>
      </c>
      <c r="F226" s="252"/>
    </row>
    <row r="227" spans="2:6" ht="12.75" customHeight="1"/>
    <row r="228" spans="2:6" ht="12.75" customHeight="1">
      <c r="D228" s="23">
        <f>+D45+D47+D49+D51+D53+D72+D82+D91+D98</f>
        <v>0</v>
      </c>
    </row>
    <row r="229" spans="2:6" ht="12.75" customHeight="1"/>
    <row r="230" spans="2:6" ht="12.75" customHeight="1"/>
    <row r="231" spans="2:6" ht="12.75" customHeight="1"/>
    <row r="232" spans="2:6" ht="12.75" customHeight="1"/>
    <row r="233" spans="2:6" ht="12.75" customHeight="1"/>
    <row r="234" spans="2:6" ht="12.75" customHeight="1"/>
    <row r="235" spans="2:6" ht="12.75" customHeight="1"/>
    <row r="236" spans="2:6" ht="12.75" customHeight="1"/>
    <row r="237" spans="2:6" ht="12.75" customHeight="1"/>
    <row r="238" spans="2:6" ht="12.75" customHeight="1"/>
    <row r="239" spans="2:6" ht="12.75" customHeight="1"/>
    <row r="240" spans="2:6"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sheetData>
  <mergeCells count="3">
    <mergeCell ref="A3:F3"/>
    <mergeCell ref="B226:D226"/>
    <mergeCell ref="E226:F226"/>
  </mergeCells>
  <phoneticPr fontId="0" type="noConversion"/>
  <pageMargins left="0.94488188976377963" right="0.15748031496062992" top="0.98425196850393704" bottom="0.98425196850393704" header="0.51181102362204722" footer="0.51181102362204722"/>
  <pageSetup paperSize="9" firstPageNumber="20" orientation="portrait" useFirstPageNumber="1" verticalDpi="300" r:id="rId1"/>
  <headerFooter alignWithMargins="0">
    <oddFooter>Troškovnik Stacionar,dil.A-B-C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G319"/>
  <sheetViews>
    <sheetView workbookViewId="0">
      <selection activeCell="D92" sqref="D92"/>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332031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53" t="s">
        <v>802</v>
      </c>
      <c r="B3" s="254"/>
      <c r="C3" s="254"/>
      <c r="D3" s="254"/>
      <c r="E3" s="254"/>
      <c r="F3" s="254"/>
    </row>
    <row r="4" spans="1:7" ht="12.75" customHeight="1"/>
    <row r="5" spans="1:7" ht="63.75" customHeight="1">
      <c r="B5" s="19" t="s">
        <v>721</v>
      </c>
    </row>
    <row r="6" spans="1:7" ht="25.5" customHeight="1">
      <c r="B6" s="19" t="s">
        <v>489</v>
      </c>
    </row>
    <row r="7" spans="1:7" ht="38.25" customHeight="1">
      <c r="B7" s="19" t="s">
        <v>488</v>
      </c>
    </row>
    <row r="8" spans="1:7" ht="51" customHeight="1">
      <c r="B8" s="19" t="s">
        <v>495</v>
      </c>
    </row>
    <row r="9" spans="1:7" ht="38.25" customHeight="1">
      <c r="B9" s="19" t="s">
        <v>496</v>
      </c>
    </row>
    <row r="10" spans="1:7" ht="38.25" customHeight="1">
      <c r="B10" s="19" t="s">
        <v>497</v>
      </c>
    </row>
    <row r="11" spans="1:7" ht="38.25" customHeight="1">
      <c r="B11" s="19" t="s">
        <v>498</v>
      </c>
    </row>
    <row r="12" spans="1:7" ht="51" customHeight="1">
      <c r="B12" s="19" t="s">
        <v>301</v>
      </c>
    </row>
    <row r="13" spans="1:7" ht="25.5" customHeight="1">
      <c r="B13" s="19" t="s">
        <v>872</v>
      </c>
    </row>
    <row r="14" spans="1:7" ht="25.5" customHeight="1">
      <c r="B14" s="19" t="s">
        <v>873</v>
      </c>
    </row>
    <row r="15" spans="1:7" ht="38.25" customHeight="1">
      <c r="B15" s="19" t="s">
        <v>874</v>
      </c>
    </row>
    <row r="16" spans="1:7" ht="25.5" customHeight="1">
      <c r="B16" s="19" t="s">
        <v>875</v>
      </c>
    </row>
    <row r="17" spans="1:5" ht="25.5" customHeight="1">
      <c r="B17" s="19" t="s">
        <v>876</v>
      </c>
    </row>
    <row r="18" spans="1:5" ht="25.5" customHeight="1">
      <c r="B18" s="19" t="s">
        <v>877</v>
      </c>
    </row>
    <row r="19" spans="1:5" ht="25.5" customHeight="1">
      <c r="B19" s="19" t="s">
        <v>878</v>
      </c>
    </row>
    <row r="20" spans="1:5" ht="63.75" customHeight="1">
      <c r="B20" s="19" t="s">
        <v>0</v>
      </c>
    </row>
    <row r="21" spans="1:5" ht="51" customHeight="1">
      <c r="B21" s="19" t="s">
        <v>939</v>
      </c>
    </row>
    <row r="22" spans="1:5" ht="12.75" customHeight="1">
      <c r="B22" s="19"/>
    </row>
    <row r="23" spans="1:5" ht="12.75" customHeight="1">
      <c r="A23" s="36" t="s">
        <v>277</v>
      </c>
      <c r="B23" s="37" t="s">
        <v>1</v>
      </c>
    </row>
    <row r="24" spans="1:5" ht="25.5" customHeight="1">
      <c r="B24" s="19" t="s">
        <v>2</v>
      </c>
    </row>
    <row r="25" spans="1:5" ht="25.5" customHeight="1">
      <c r="B25" s="19" t="s">
        <v>1749</v>
      </c>
    </row>
    <row r="26" spans="1:5" ht="25.5" customHeight="1">
      <c r="B26" s="19" t="s">
        <v>920</v>
      </c>
    </row>
    <row r="27" spans="1:5" ht="12.75" customHeight="1">
      <c r="B27" s="19" t="s">
        <v>1073</v>
      </c>
    </row>
    <row r="28" spans="1:5" ht="38.25" customHeight="1">
      <c r="B28" s="19" t="s">
        <v>388</v>
      </c>
      <c r="E28" s="27"/>
    </row>
    <row r="29" spans="1:5" ht="38.25" customHeight="1">
      <c r="B29" s="19" t="s">
        <v>1136</v>
      </c>
    </row>
    <row r="30" spans="1:5" ht="6" customHeight="1"/>
    <row r="31" spans="1:5" ht="25.5" customHeight="1">
      <c r="B31" s="19" t="s">
        <v>982</v>
      </c>
    </row>
    <row r="32" spans="1:5" ht="6" customHeight="1"/>
    <row r="33" spans="1:7" ht="12.75" customHeight="1">
      <c r="B33" s="5" t="s">
        <v>1430</v>
      </c>
      <c r="C33" s="7" t="s">
        <v>1423</v>
      </c>
      <c r="D33" s="6">
        <v>278</v>
      </c>
      <c r="E33" s="8">
        <v>45</v>
      </c>
      <c r="F33" s="6">
        <f>+D33*E33</f>
        <v>12510</v>
      </c>
      <c r="G33" s="106">
        <v>45</v>
      </c>
    </row>
    <row r="34" spans="1:7" ht="12.75" customHeight="1">
      <c r="G34" s="106"/>
    </row>
    <row r="35" spans="1:7" ht="12.75" customHeight="1">
      <c r="A35" s="36" t="s">
        <v>280</v>
      </c>
      <c r="B35" s="36" t="s">
        <v>1431</v>
      </c>
      <c r="G35" s="106"/>
    </row>
    <row r="36" spans="1:7" ht="38.25" customHeight="1">
      <c r="B36" s="19" t="s">
        <v>1177</v>
      </c>
      <c r="G36" s="106"/>
    </row>
    <row r="37" spans="1:7" ht="25.5" customHeight="1">
      <c r="B37" s="19" t="s">
        <v>1178</v>
      </c>
      <c r="G37" s="106"/>
    </row>
    <row r="38" spans="1:7" ht="25.5" customHeight="1">
      <c r="B38" s="19" t="s">
        <v>1179</v>
      </c>
      <c r="G38" s="106"/>
    </row>
    <row r="39" spans="1:7" ht="38.25" customHeight="1">
      <c r="B39" s="19" t="s">
        <v>1136</v>
      </c>
      <c r="G39" s="106"/>
    </row>
    <row r="40" spans="1:7" ht="6" customHeight="1">
      <c r="B40" s="19"/>
      <c r="G40" s="106"/>
    </row>
    <row r="41" spans="1:7" ht="25.5" customHeight="1">
      <c r="B41" s="19" t="s">
        <v>1180</v>
      </c>
      <c r="G41" s="106"/>
    </row>
    <row r="42" spans="1:7" ht="6" customHeight="1">
      <c r="G42" s="106"/>
    </row>
    <row r="43" spans="1:7" ht="12.75" customHeight="1">
      <c r="B43" s="5" t="s">
        <v>1181</v>
      </c>
      <c r="C43" s="7" t="s">
        <v>1423</v>
      </c>
      <c r="D43" s="6">
        <v>278</v>
      </c>
      <c r="E43" s="8">
        <v>30</v>
      </c>
      <c r="F43" s="6">
        <f>+D43*E43</f>
        <v>8340</v>
      </c>
      <c r="G43" s="106">
        <v>30</v>
      </c>
    </row>
    <row r="44" spans="1:7" ht="12.75" customHeight="1">
      <c r="B44" s="19"/>
      <c r="G44" s="106"/>
    </row>
    <row r="45" spans="1:7" ht="12.75" customHeight="1">
      <c r="A45" s="36" t="s">
        <v>290</v>
      </c>
      <c r="B45" s="37" t="s">
        <v>1182</v>
      </c>
      <c r="G45" s="106"/>
    </row>
    <row r="46" spans="1:7" ht="38.25" customHeight="1">
      <c r="B46" s="19" t="s">
        <v>48</v>
      </c>
      <c r="G46" s="106"/>
    </row>
    <row r="47" spans="1:7" ht="12.75" customHeight="1">
      <c r="B47" s="19" t="s">
        <v>36</v>
      </c>
      <c r="G47" s="106"/>
    </row>
    <row r="48" spans="1:7" ht="12.75" customHeight="1">
      <c r="B48" s="19" t="s">
        <v>139</v>
      </c>
      <c r="G48" s="106"/>
    </row>
    <row r="49" spans="1:7" ht="38.25" customHeight="1">
      <c r="B49" s="19" t="s">
        <v>1136</v>
      </c>
      <c r="G49" s="106"/>
    </row>
    <row r="50" spans="1:7" ht="25.5" customHeight="1">
      <c r="B50" s="19" t="s">
        <v>1180</v>
      </c>
      <c r="G50" s="106"/>
    </row>
    <row r="51" spans="1:7" ht="6" customHeight="1">
      <c r="G51" s="106"/>
    </row>
    <row r="52" spans="1:7" ht="12.75" customHeight="1">
      <c r="B52" s="5" t="s">
        <v>1181</v>
      </c>
      <c r="C52" s="7" t="s">
        <v>1423</v>
      </c>
      <c r="D52" s="6">
        <v>278</v>
      </c>
      <c r="E52" s="8">
        <v>35</v>
      </c>
      <c r="F52" s="6">
        <f>+D52*E52</f>
        <v>9730</v>
      </c>
      <c r="G52" s="106">
        <v>35</v>
      </c>
    </row>
    <row r="53" spans="1:7" ht="12.75" customHeight="1">
      <c r="B53" s="19"/>
      <c r="G53" s="106"/>
    </row>
    <row r="54" spans="1:7" ht="12.75" customHeight="1">
      <c r="A54" s="36" t="s">
        <v>291</v>
      </c>
      <c r="B54" s="37" t="s">
        <v>1194</v>
      </c>
      <c r="G54" s="106"/>
    </row>
    <row r="55" spans="1:7" ht="25.5" customHeight="1">
      <c r="B55" s="19" t="s">
        <v>113</v>
      </c>
      <c r="G55" s="106"/>
    </row>
    <row r="56" spans="1:7" ht="25.5" customHeight="1">
      <c r="B56" s="19" t="s">
        <v>118</v>
      </c>
      <c r="G56" s="106"/>
    </row>
    <row r="57" spans="1:7" ht="12.75" customHeight="1">
      <c r="B57" s="19" t="s">
        <v>116</v>
      </c>
      <c r="G57" s="106"/>
    </row>
    <row r="58" spans="1:7" ht="25.5" customHeight="1">
      <c r="B58" s="19" t="s">
        <v>114</v>
      </c>
      <c r="G58" s="106"/>
    </row>
    <row r="59" spans="1:7" ht="25.5" customHeight="1">
      <c r="B59" s="19" t="s">
        <v>117</v>
      </c>
      <c r="G59" s="106"/>
    </row>
    <row r="60" spans="1:7" ht="6" customHeight="1">
      <c r="B60" s="19"/>
      <c r="G60" s="106"/>
    </row>
    <row r="61" spans="1:7" ht="12.75" customHeight="1">
      <c r="B61" s="19" t="s">
        <v>115</v>
      </c>
      <c r="C61" s="7" t="s">
        <v>1423</v>
      </c>
      <c r="D61" s="6">
        <v>1425</v>
      </c>
      <c r="E61" s="8">
        <v>25</v>
      </c>
      <c r="F61" s="6">
        <f>+D61*E61</f>
        <v>35625</v>
      </c>
      <c r="G61" s="106">
        <v>25</v>
      </c>
    </row>
    <row r="62" spans="1:7" ht="12.75" customHeight="1">
      <c r="B62" s="19"/>
      <c r="G62" s="106"/>
    </row>
    <row r="63" spans="1:7" ht="12.75" customHeight="1">
      <c r="B63" s="19"/>
      <c r="G63" s="106"/>
    </row>
    <row r="64" spans="1:7" ht="12.75" customHeight="1">
      <c r="B64" s="19"/>
    </row>
    <row r="65" spans="2:6" ht="12.75" customHeight="1">
      <c r="B65" s="19"/>
    </row>
    <row r="66" spans="2:6" ht="12.75" customHeight="1">
      <c r="B66" s="30"/>
      <c r="C66" s="9"/>
      <c r="D66" s="10"/>
      <c r="E66" s="11"/>
      <c r="F66" s="10"/>
    </row>
    <row r="67" spans="2:6" ht="12.75" customHeight="1">
      <c r="B67" s="250" t="s">
        <v>286</v>
      </c>
      <c r="C67" s="251"/>
      <c r="D67" s="251"/>
      <c r="E67" s="252">
        <f>SUM(F29:F65)</f>
        <v>66205</v>
      </c>
      <c r="F67" s="252"/>
    </row>
    <row r="68" spans="2:6" ht="12.75" customHeight="1"/>
    <row r="69" spans="2:6" ht="12.75" customHeight="1"/>
    <row r="70" spans="2:6" ht="12.75" customHeight="1"/>
    <row r="71" spans="2:6" ht="12.75" customHeight="1"/>
    <row r="72" spans="2:6" ht="12.75" customHeight="1"/>
    <row r="73" spans="2:6" ht="12.75" customHeight="1"/>
    <row r="74" spans="2:6" ht="12.75" customHeight="1"/>
    <row r="75" spans="2:6" ht="12.75" customHeight="1"/>
    <row r="76" spans="2:6" ht="12.75" customHeight="1"/>
    <row r="77" spans="2:6" ht="12.75" customHeight="1"/>
    <row r="78" spans="2:6" ht="12.75" customHeight="1"/>
    <row r="79" spans="2:6" ht="12.75" customHeight="1"/>
    <row r="80" spans="2:6"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sheetData>
  <mergeCells count="3">
    <mergeCell ref="A3:F3"/>
    <mergeCell ref="B67:D67"/>
    <mergeCell ref="E67:F6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G412"/>
  <sheetViews>
    <sheetView topLeftCell="A34"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441406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53" t="s">
        <v>803</v>
      </c>
      <c r="B3" s="254"/>
      <c r="C3" s="254"/>
      <c r="D3" s="254"/>
      <c r="E3" s="254"/>
      <c r="F3" s="254"/>
    </row>
    <row r="4" spans="1:7" ht="12.75" customHeight="1"/>
    <row r="5" spans="1:7" ht="25.5" customHeight="1">
      <c r="B5" s="19" t="s">
        <v>1425</v>
      </c>
    </row>
    <row r="6" spans="1:7" ht="25.5" customHeight="1">
      <c r="B6" s="19" t="s">
        <v>1426</v>
      </c>
    </row>
    <row r="7" spans="1:7" ht="25.5" customHeight="1">
      <c r="B7" s="19" t="s">
        <v>1427</v>
      </c>
    </row>
    <row r="8" spans="1:7" ht="25.5" customHeight="1">
      <c r="B8" s="19" t="s">
        <v>1428</v>
      </c>
    </row>
    <row r="9" spans="1:7" ht="51" customHeight="1">
      <c r="B9" s="19" t="s">
        <v>1429</v>
      </c>
    </row>
    <row r="10" spans="1:7" ht="102" customHeight="1">
      <c r="B10" s="19" t="s">
        <v>1384</v>
      </c>
    </row>
    <row r="11" spans="1:7" ht="12.75" customHeight="1">
      <c r="B11" s="19"/>
    </row>
    <row r="12" spans="1:7" ht="12.75" customHeight="1">
      <c r="B12" s="19"/>
    </row>
    <row r="13" spans="1:7" ht="25.5" customHeight="1">
      <c r="A13" s="36" t="s">
        <v>277</v>
      </c>
      <c r="B13" s="37" t="s">
        <v>932</v>
      </c>
    </row>
    <row r="14" spans="1:7" ht="12.75" customHeight="1">
      <c r="B14" s="19" t="s">
        <v>933</v>
      </c>
    </row>
    <row r="15" spans="1:7" ht="12.75" customHeight="1">
      <c r="B15" s="19" t="s">
        <v>934</v>
      </c>
    </row>
    <row r="16" spans="1:7" ht="38.25" customHeight="1">
      <c r="B16" s="19" t="s">
        <v>462</v>
      </c>
    </row>
    <row r="17" spans="1:7" ht="38.25" customHeight="1">
      <c r="B17" s="19" t="s">
        <v>24</v>
      </c>
    </row>
    <row r="18" spans="1:7" ht="51" customHeight="1">
      <c r="B18" s="19" t="s">
        <v>37</v>
      </c>
    </row>
    <row r="19" spans="1:7" ht="25.5" customHeight="1">
      <c r="B19" s="19" t="s">
        <v>127</v>
      </c>
    </row>
    <row r="20" spans="1:7" ht="25.5" customHeight="1">
      <c r="B20" s="5" t="s">
        <v>525</v>
      </c>
      <c r="G20" s="106"/>
    </row>
    <row r="21" spans="1:7" ht="6" customHeight="1">
      <c r="B21" s="19"/>
      <c r="G21" s="106"/>
    </row>
    <row r="22" spans="1:7" ht="12.75" customHeight="1">
      <c r="B22" s="20" t="s">
        <v>526</v>
      </c>
      <c r="C22" s="7" t="s">
        <v>1423</v>
      </c>
      <c r="D22" s="6">
        <v>278</v>
      </c>
      <c r="E22" s="8">
        <v>140</v>
      </c>
      <c r="F22" s="6">
        <f>+D22*E22</f>
        <v>38920</v>
      </c>
      <c r="G22" s="106">
        <v>140</v>
      </c>
    </row>
    <row r="23" spans="1:7" ht="6" customHeight="1">
      <c r="G23" s="106"/>
    </row>
    <row r="24" spans="1:7" ht="12.75" customHeight="1">
      <c r="B24" s="20" t="s">
        <v>527</v>
      </c>
      <c r="C24" s="7" t="s">
        <v>289</v>
      </c>
      <c r="D24" s="6">
        <v>71</v>
      </c>
      <c r="E24" s="8">
        <v>50</v>
      </c>
      <c r="F24" s="6">
        <f>+D24*E24</f>
        <v>3550</v>
      </c>
      <c r="G24" s="106">
        <v>50</v>
      </c>
    </row>
    <row r="25" spans="1:7" ht="6" customHeight="1">
      <c r="G25" s="106"/>
    </row>
    <row r="26" spans="1:7" ht="12.75" customHeight="1">
      <c r="B26" s="20" t="s">
        <v>528</v>
      </c>
      <c r="C26" s="7" t="s">
        <v>292</v>
      </c>
      <c r="D26" s="6">
        <v>35</v>
      </c>
      <c r="E26" s="8">
        <v>15</v>
      </c>
      <c r="F26" s="6">
        <f>+D26*E26</f>
        <v>525</v>
      </c>
      <c r="G26" s="106">
        <v>15</v>
      </c>
    </row>
    <row r="27" spans="1:7" ht="12.75" customHeight="1">
      <c r="B27" s="20"/>
      <c r="G27" s="106"/>
    </row>
    <row r="28" spans="1:7" ht="12.75" customHeight="1">
      <c r="B28" s="19"/>
      <c r="G28" s="106"/>
    </row>
    <row r="29" spans="1:7" ht="25.5" customHeight="1">
      <c r="A29" s="36" t="s">
        <v>280</v>
      </c>
      <c r="B29" s="37" t="s">
        <v>1018</v>
      </c>
      <c r="G29" s="106"/>
    </row>
    <row r="30" spans="1:7" ht="38.25" customHeight="1">
      <c r="B30" s="19" t="s">
        <v>1734</v>
      </c>
      <c r="G30" s="106"/>
    </row>
    <row r="31" spans="1:7" ht="12.75" customHeight="1">
      <c r="B31" s="5" t="s">
        <v>38</v>
      </c>
      <c r="G31" s="106"/>
    </row>
    <row r="32" spans="1:7" ht="38.25" customHeight="1">
      <c r="B32" s="20" t="s">
        <v>39</v>
      </c>
      <c r="G32" s="106"/>
    </row>
    <row r="33" spans="2:7" ht="25.5" customHeight="1">
      <c r="B33" s="20" t="s">
        <v>521</v>
      </c>
      <c r="G33" s="106"/>
    </row>
    <row r="34" spans="2:7" ht="12.75" customHeight="1">
      <c r="B34" s="22" t="s">
        <v>522</v>
      </c>
      <c r="G34" s="106"/>
    </row>
    <row r="35" spans="2:7" ht="25.5" customHeight="1">
      <c r="B35" s="22" t="s">
        <v>523</v>
      </c>
      <c r="G35" s="106"/>
    </row>
    <row r="36" spans="2:7" ht="25.5" customHeight="1">
      <c r="B36" s="22" t="s">
        <v>524</v>
      </c>
      <c r="G36" s="106"/>
    </row>
    <row r="37" spans="2:7" ht="25.5" customHeight="1">
      <c r="B37" s="5" t="s">
        <v>525</v>
      </c>
      <c r="G37" s="106"/>
    </row>
    <row r="38" spans="2:7" ht="6" customHeight="1">
      <c r="G38" s="106"/>
    </row>
    <row r="39" spans="2:7" ht="12.75" customHeight="1">
      <c r="B39" s="5" t="s">
        <v>1735</v>
      </c>
      <c r="C39" s="7" t="s">
        <v>289</v>
      </c>
      <c r="D39" s="6">
        <v>63.3</v>
      </c>
      <c r="E39" s="8">
        <v>70</v>
      </c>
      <c r="F39" s="6">
        <f>+D39*E39</f>
        <v>4431</v>
      </c>
      <c r="G39" s="106">
        <v>70</v>
      </c>
    </row>
    <row r="40" spans="2:7" ht="12.75" customHeight="1">
      <c r="B40" s="20"/>
      <c r="G40" s="106"/>
    </row>
    <row r="41" spans="2:7" ht="12.75" customHeight="1">
      <c r="G41" s="106"/>
    </row>
    <row r="42" spans="2:7" ht="12.75" customHeight="1">
      <c r="G42" s="106"/>
    </row>
    <row r="43" spans="2:7" ht="12.75" customHeight="1">
      <c r="B43" s="12"/>
      <c r="C43" s="9"/>
      <c r="D43" s="10"/>
      <c r="E43" s="11"/>
      <c r="F43" s="10"/>
    </row>
    <row r="44" spans="2:7" ht="12.75" customHeight="1">
      <c r="B44" s="250" t="s">
        <v>287</v>
      </c>
      <c r="C44" s="251"/>
      <c r="D44" s="251"/>
      <c r="E44" s="252">
        <f>SUM(F10:F42)</f>
        <v>47426</v>
      </c>
      <c r="F44" s="252"/>
    </row>
    <row r="45" spans="2:7" ht="12.75" customHeight="1"/>
    <row r="46" spans="2:7" ht="12.75" customHeight="1"/>
    <row r="47" spans="2:7" ht="12.75" customHeight="1"/>
    <row r="48" spans="2: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sheetData>
  <mergeCells count="3">
    <mergeCell ref="A3:F3"/>
    <mergeCell ref="B44:D44"/>
    <mergeCell ref="E44:F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F49"/>
  <sheetViews>
    <sheetView topLeftCell="A34" workbookViewId="0">
      <selection activeCell="G34" sqref="G1:K65536"/>
    </sheetView>
  </sheetViews>
  <sheetFormatPr defaultRowHeight="13.2"/>
  <cols>
    <col min="1" max="1" width="6.109375" style="149" customWidth="1"/>
    <col min="2" max="2" width="39" style="5" customWidth="1"/>
    <col min="3" max="3" width="9.109375" style="7" customWidth="1"/>
    <col min="4" max="4" width="11.6640625" style="6" customWidth="1"/>
    <col min="5" max="5" width="11.6640625" style="8" customWidth="1"/>
    <col min="6" max="6" width="11.33203125" style="6" customWidth="1"/>
  </cols>
  <sheetData>
    <row r="1" spans="1:6" s="4" customFormat="1" ht="25.5" customHeight="1">
      <c r="A1" s="127" t="s">
        <v>273</v>
      </c>
      <c r="B1" s="2" t="s">
        <v>274</v>
      </c>
      <c r="C1" s="3" t="s">
        <v>275</v>
      </c>
      <c r="D1" s="3" t="s">
        <v>276</v>
      </c>
      <c r="E1" s="3" t="s">
        <v>278</v>
      </c>
      <c r="F1" s="108" t="s">
        <v>279</v>
      </c>
    </row>
    <row r="3" spans="1:6">
      <c r="A3" s="253" t="s">
        <v>645</v>
      </c>
      <c r="B3" s="254"/>
      <c r="C3" s="254"/>
      <c r="D3" s="254"/>
      <c r="E3" s="254"/>
      <c r="F3" s="254"/>
    </row>
    <row r="4" spans="1:6" ht="12.75" customHeight="1">
      <c r="B4" s="19"/>
    </row>
    <row r="5" spans="1:6" ht="76.5" customHeight="1">
      <c r="B5" s="19" t="s">
        <v>1016</v>
      </c>
    </row>
    <row r="6" spans="1:6" ht="63.75" customHeight="1">
      <c r="B6" s="19" t="s">
        <v>1017</v>
      </c>
    </row>
    <row r="7" spans="1:6" ht="76.5" customHeight="1">
      <c r="B7" s="19" t="s">
        <v>649</v>
      </c>
    </row>
    <row r="8" spans="1:6" ht="38.25" customHeight="1">
      <c r="B8" s="19" t="s">
        <v>650</v>
      </c>
    </row>
    <row r="9" spans="1:6" ht="51" customHeight="1">
      <c r="B9" s="19" t="s">
        <v>651</v>
      </c>
    </row>
    <row r="10" spans="1:6" ht="51" customHeight="1">
      <c r="B10" s="19" t="s">
        <v>652</v>
      </c>
    </row>
    <row r="11" spans="1:6" ht="25.5" customHeight="1">
      <c r="B11" s="19" t="s">
        <v>777</v>
      </c>
    </row>
    <row r="12" spans="1:6" ht="25.5" customHeight="1">
      <c r="B12" s="19" t="s">
        <v>778</v>
      </c>
    </row>
    <row r="13" spans="1:6" ht="38.25" customHeight="1">
      <c r="B13" s="19" t="s">
        <v>1655</v>
      </c>
    </row>
    <row r="14" spans="1:6" ht="38.25" customHeight="1">
      <c r="B14" s="19" t="s">
        <v>1641</v>
      </c>
    </row>
    <row r="15" spans="1:6" ht="127.5" customHeight="1">
      <c r="B15" s="19" t="s">
        <v>267</v>
      </c>
    </row>
    <row r="16" spans="1:6" ht="12.75" customHeight="1">
      <c r="B16" s="22"/>
    </row>
    <row r="17" spans="1:2" ht="25.5" customHeight="1">
      <c r="B17" s="19" t="s">
        <v>1656</v>
      </c>
    </row>
    <row r="18" spans="1:2" ht="38.25" customHeight="1">
      <c r="B18" s="19" t="s">
        <v>1657</v>
      </c>
    </row>
    <row r="19" spans="1:2" ht="25.5" customHeight="1">
      <c r="B19" s="22" t="s">
        <v>1658</v>
      </c>
    </row>
    <row r="20" spans="1:2" ht="12.75" customHeight="1">
      <c r="B20" s="22" t="s">
        <v>1664</v>
      </c>
    </row>
    <row r="21" spans="1:2" ht="12.75" customHeight="1">
      <c r="B21" s="22" t="s">
        <v>1659</v>
      </c>
    </row>
    <row r="22" spans="1:2" ht="12.75" customHeight="1">
      <c r="B22" s="22" t="s">
        <v>1660</v>
      </c>
    </row>
    <row r="23" spans="1:2" ht="12.75" customHeight="1">
      <c r="B23" s="22" t="s">
        <v>1661</v>
      </c>
    </row>
    <row r="24" spans="1:2" ht="12.75" customHeight="1">
      <c r="B24" s="22" t="s">
        <v>1662</v>
      </c>
    </row>
    <row r="25" spans="1:2" ht="12.75" customHeight="1">
      <c r="B25" s="22" t="s">
        <v>1663</v>
      </c>
    </row>
    <row r="26" spans="1:2" ht="12.75" customHeight="1">
      <c r="B26" s="19"/>
    </row>
    <row r="27" spans="1:2" ht="12.75" customHeight="1">
      <c r="B27" s="19"/>
    </row>
    <row r="28" spans="1:2" ht="12.75" customHeight="1">
      <c r="A28" s="146" t="s">
        <v>277</v>
      </c>
      <c r="B28" s="130" t="s">
        <v>245</v>
      </c>
    </row>
    <row r="29" spans="1:2" ht="25.5" customHeight="1">
      <c r="B29" s="19" t="s">
        <v>246</v>
      </c>
    </row>
    <row r="30" spans="1:2" ht="25.5" customHeight="1">
      <c r="B30" s="19" t="s">
        <v>1158</v>
      </c>
    </row>
    <row r="31" spans="1:2" ht="25.5" customHeight="1">
      <c r="B31" s="19" t="s">
        <v>1159</v>
      </c>
    </row>
    <row r="32" spans="1:2" ht="25.5" customHeight="1">
      <c r="B32" s="19" t="s">
        <v>1160</v>
      </c>
    </row>
    <row r="33" spans="1:6" ht="51" customHeight="1">
      <c r="B33" s="19" t="s">
        <v>1319</v>
      </c>
    </row>
    <row r="34" spans="1:6" ht="38.25" customHeight="1">
      <c r="B34" s="19" t="s">
        <v>1636</v>
      </c>
    </row>
    <row r="35" spans="1:6" ht="12.75" customHeight="1">
      <c r="B35" s="19" t="s">
        <v>469</v>
      </c>
    </row>
    <row r="36" spans="1:6" ht="25.5" customHeight="1">
      <c r="B36" s="19" t="s">
        <v>1637</v>
      </c>
    </row>
    <row r="37" spans="1:6" ht="6" customHeight="1">
      <c r="B37" s="19"/>
    </row>
    <row r="38" spans="1:6" ht="12.75" customHeight="1">
      <c r="B38" s="19" t="s">
        <v>1638</v>
      </c>
    </row>
    <row r="39" spans="1:6" ht="6" customHeight="1">
      <c r="B39" s="19"/>
    </row>
    <row r="40" spans="1:6" ht="12.75" customHeight="1">
      <c r="B40" s="19" t="s">
        <v>1551</v>
      </c>
    </row>
    <row r="41" spans="1:6" ht="12.75" customHeight="1">
      <c r="B41" s="22" t="s">
        <v>1639</v>
      </c>
    </row>
    <row r="42" spans="1:6" ht="12.75" customHeight="1">
      <c r="B42" s="22" t="s">
        <v>1640</v>
      </c>
      <c r="C42" s="7" t="s">
        <v>289</v>
      </c>
      <c r="E42" s="8">
        <v>130</v>
      </c>
      <c r="F42" s="6">
        <f>+D42*E42</f>
        <v>0</v>
      </c>
    </row>
    <row r="43" spans="1:6" ht="12.75" customHeight="1">
      <c r="B43" s="22"/>
    </row>
    <row r="44" spans="1:6" ht="12.75" customHeight="1">
      <c r="A44" s="149" t="s">
        <v>280</v>
      </c>
      <c r="B44" s="33" t="s">
        <v>119</v>
      </c>
    </row>
    <row r="45" spans="1:6" ht="26.4">
      <c r="B45" s="19" t="s">
        <v>1582</v>
      </c>
    </row>
    <row r="46" spans="1:6" ht="12.75" customHeight="1">
      <c r="B46" s="19" t="s">
        <v>1581</v>
      </c>
    </row>
    <row r="47" spans="1:6" ht="12.75" customHeight="1">
      <c r="B47" s="19" t="s">
        <v>120</v>
      </c>
      <c r="C47" s="7" t="s">
        <v>289</v>
      </c>
      <c r="E47" s="8">
        <v>200</v>
      </c>
      <c r="F47" s="6">
        <f>+D47*E47</f>
        <v>0</v>
      </c>
    </row>
    <row r="48" spans="1:6">
      <c r="B48" s="30"/>
      <c r="C48" s="9"/>
      <c r="D48" s="10"/>
      <c r="E48" s="11"/>
      <c r="F48" s="10"/>
    </row>
    <row r="49" spans="2:6">
      <c r="B49" s="250" t="s">
        <v>288</v>
      </c>
      <c r="C49" s="251"/>
      <c r="D49" s="251"/>
      <c r="E49" s="252">
        <f>SUM(F27:F48)</f>
        <v>0</v>
      </c>
      <c r="F49" s="252"/>
    </row>
  </sheetData>
  <mergeCells count="3">
    <mergeCell ref="A3:F3"/>
    <mergeCell ref="B49:D49"/>
    <mergeCell ref="E49:F49"/>
  </mergeCells>
  <phoneticPr fontId="0" type="noConversion"/>
  <pageMargins left="0.94488188976377963" right="0.15748031496062992" top="0.98425196850393704" bottom="0.98425196850393704" header="0.51181102362204722" footer="0.51181102362204722"/>
  <pageSetup paperSize="9" firstPageNumber="45" orientation="portrait" useFirstPageNumber="1" horizontalDpi="300" verticalDpi="300" r:id="rId1"/>
  <headerFooter alignWithMargins="0">
    <oddHeader>&amp;F</oddHeader>
    <oddFooter>Troškovnik Stacionar,dil.A-B-C</oddFooter>
  </headerFooter>
  <rowBreaks count="1" manualBreakCount="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31"/>
  <sheetViews>
    <sheetView workbookViewId="0">
      <selection activeCell="E7" sqref="E7"/>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6640625" style="6"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253" t="s">
        <v>1305</v>
      </c>
      <c r="B3" s="254"/>
      <c r="C3" s="254"/>
      <c r="D3" s="254"/>
      <c r="E3" s="254"/>
      <c r="F3" s="254"/>
    </row>
    <row r="4" spans="1:7" ht="12.75" customHeight="1"/>
    <row r="5" spans="1:7" ht="38.25" customHeight="1">
      <c r="B5" s="19" t="s">
        <v>480</v>
      </c>
    </row>
    <row r="6" spans="1:7" ht="12.75" customHeight="1">
      <c r="B6" s="19" t="s">
        <v>481</v>
      </c>
    </row>
    <row r="7" spans="1:7" ht="63.75" customHeight="1">
      <c r="B7" s="19" t="s">
        <v>1774</v>
      </c>
    </row>
    <row r="8" spans="1:7" ht="25.5" customHeight="1">
      <c r="B8" s="19" t="s">
        <v>1775</v>
      </c>
    </row>
    <row r="9" spans="1:7" ht="89.25" customHeight="1">
      <c r="B9" s="19" t="s">
        <v>1304</v>
      </c>
    </row>
    <row r="10" spans="1:7" ht="12.75" customHeight="1">
      <c r="B10" s="19"/>
    </row>
    <row r="11" spans="1:7" ht="12.75" customHeight="1">
      <c r="B11" s="20"/>
    </row>
    <row r="12" spans="1:7" ht="12.75" customHeight="1">
      <c r="A12" s="36" t="s">
        <v>277</v>
      </c>
      <c r="B12" s="36" t="s">
        <v>989</v>
      </c>
    </row>
    <row r="13" spans="1:7" ht="25.5" customHeight="1">
      <c r="B13" s="19" t="s">
        <v>1019</v>
      </c>
    </row>
    <row r="14" spans="1:7" ht="25.5" customHeight="1">
      <c r="B14" s="19" t="s">
        <v>1024</v>
      </c>
    </row>
    <row r="15" spans="1:7" ht="12.75" customHeight="1">
      <c r="B15" s="5" t="s">
        <v>1020</v>
      </c>
    </row>
    <row r="16" spans="1:7" ht="25.5" customHeight="1">
      <c r="B16" s="19" t="s">
        <v>1021</v>
      </c>
      <c r="G16" s="106"/>
    </row>
    <row r="17" spans="1:7" ht="12.75" customHeight="1">
      <c r="G17" s="106"/>
    </row>
    <row r="18" spans="1:7" ht="12.75" customHeight="1">
      <c r="B18" s="19" t="s">
        <v>991</v>
      </c>
      <c r="C18" s="7" t="s">
        <v>1423</v>
      </c>
      <c r="D18" s="6">
        <v>9</v>
      </c>
      <c r="E18" s="8">
        <v>180</v>
      </c>
      <c r="F18" s="6">
        <f>+D18*E18</f>
        <v>1620</v>
      </c>
      <c r="G18" s="106">
        <v>180</v>
      </c>
    </row>
    <row r="19" spans="1:7" ht="12.75" customHeight="1">
      <c r="B19" s="19"/>
      <c r="G19" s="106"/>
    </row>
    <row r="20" spans="1:7" ht="12.75" customHeight="1">
      <c r="G20" s="106"/>
    </row>
    <row r="21" spans="1:7" ht="12.75" customHeight="1">
      <c r="A21" s="36" t="s">
        <v>280</v>
      </c>
      <c r="B21" s="37" t="s">
        <v>990</v>
      </c>
      <c r="G21" s="106"/>
    </row>
    <row r="22" spans="1:7" ht="25.5" customHeight="1">
      <c r="B22" s="19" t="s">
        <v>1022</v>
      </c>
      <c r="G22" s="106"/>
    </row>
    <row r="23" spans="1:7" ht="12.75" customHeight="1">
      <c r="B23" s="19" t="s">
        <v>1023</v>
      </c>
      <c r="E23" s="27"/>
      <c r="G23" s="107"/>
    </row>
    <row r="24" spans="1:7" ht="12.75" customHeight="1">
      <c r="B24" s="19"/>
      <c r="G24" s="106"/>
    </row>
    <row r="25" spans="1:7" ht="12.75" customHeight="1">
      <c r="B25" s="19" t="s">
        <v>992</v>
      </c>
      <c r="C25" s="7" t="s">
        <v>289</v>
      </c>
      <c r="D25" s="6">
        <v>11.2</v>
      </c>
      <c r="E25" s="8">
        <v>25</v>
      </c>
      <c r="F25" s="6">
        <f>+D25*E25</f>
        <v>280</v>
      </c>
      <c r="G25" s="106">
        <v>25</v>
      </c>
    </row>
    <row r="26" spans="1:7" ht="12.75" customHeight="1">
      <c r="G26" s="106"/>
    </row>
    <row r="27" spans="1:7" ht="12.75" customHeight="1">
      <c r="B27" s="19"/>
      <c r="G27" s="106"/>
    </row>
    <row r="28" spans="1:7" ht="12.75" customHeight="1">
      <c r="B28" s="20"/>
      <c r="G28" s="106"/>
    </row>
    <row r="29" spans="1:7" ht="12.75" customHeight="1">
      <c r="G29" s="106"/>
    </row>
    <row r="30" spans="1:7">
      <c r="B30" s="12"/>
      <c r="C30" s="9"/>
      <c r="D30" s="10"/>
      <c r="E30" s="11"/>
      <c r="F30" s="10"/>
    </row>
    <row r="31" spans="1:7">
      <c r="B31" s="250" t="s">
        <v>805</v>
      </c>
      <c r="C31" s="251"/>
      <c r="D31" s="251"/>
      <c r="E31" s="62"/>
      <c r="F31" s="62">
        <f>SUM(F17:F27)</f>
        <v>1900</v>
      </c>
    </row>
  </sheetData>
  <mergeCells count="2">
    <mergeCell ref="A3:F3"/>
    <mergeCell ref="B31:D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indexed="39"/>
  </sheetPr>
  <dimension ref="A1:G151"/>
  <sheetViews>
    <sheetView topLeftCell="A148" workbookViewId="0">
      <selection activeCell="N50" sqref="N50"/>
    </sheetView>
  </sheetViews>
  <sheetFormatPr defaultRowHeight="13.2"/>
  <cols>
    <col min="1" max="1" width="6.109375" style="154" customWidth="1"/>
    <col min="2" max="2" width="39" style="5" customWidth="1"/>
    <col min="3" max="3" width="9.109375" style="7" customWidth="1"/>
    <col min="4" max="4" width="11.6640625" style="6" customWidth="1"/>
    <col min="5" max="5" width="11.6640625" style="175" customWidth="1"/>
    <col min="6" max="6" width="13.109375" style="23" customWidth="1"/>
    <col min="7" max="7" width="11.6640625" style="180" hidden="1" customWidth="1"/>
    <col min="8" max="9" width="0" hidden="1" customWidth="1"/>
  </cols>
  <sheetData>
    <row r="1" spans="1:7" s="4" customFormat="1" ht="25.5" customHeight="1">
      <c r="A1" s="127" t="s">
        <v>273</v>
      </c>
      <c r="B1" s="2" t="s">
        <v>274</v>
      </c>
      <c r="C1" s="3" t="s">
        <v>275</v>
      </c>
      <c r="D1" s="3" t="s">
        <v>276</v>
      </c>
      <c r="E1" s="185" t="s">
        <v>278</v>
      </c>
      <c r="F1" s="108" t="s">
        <v>279</v>
      </c>
      <c r="G1" s="3" t="s">
        <v>278</v>
      </c>
    </row>
    <row r="3" spans="1:7">
      <c r="A3" s="253" t="s">
        <v>646</v>
      </c>
      <c r="B3" s="254"/>
      <c r="C3" s="254"/>
      <c r="D3" s="254"/>
      <c r="E3" s="254"/>
      <c r="F3" s="254"/>
      <c r="G3" s="184"/>
    </row>
    <row r="4" spans="1:7" ht="12.75" customHeight="1">
      <c r="B4" s="19"/>
    </row>
    <row r="5" spans="1:7" ht="63.75" customHeight="1">
      <c r="B5" s="19" t="s">
        <v>1780</v>
      </c>
    </row>
    <row r="6" spans="1:7" ht="38.25" customHeight="1">
      <c r="B6" s="19" t="s">
        <v>1720</v>
      </c>
    </row>
    <row r="7" spans="1:7" ht="25.5" customHeight="1">
      <c r="B7" s="19" t="s">
        <v>1721</v>
      </c>
    </row>
    <row r="8" spans="1:7" ht="63.75" customHeight="1">
      <c r="B8" s="19" t="s">
        <v>952</v>
      </c>
    </row>
    <row r="9" spans="1:7" ht="25.5" customHeight="1">
      <c r="B9" s="19" t="s">
        <v>953</v>
      </c>
    </row>
    <row r="10" spans="1:7" ht="12.75" customHeight="1">
      <c r="B10" s="22" t="s">
        <v>954</v>
      </c>
    </row>
    <row r="11" spans="1:7" ht="25.5" customHeight="1">
      <c r="B11" s="22" t="s">
        <v>955</v>
      </c>
    </row>
    <row r="12" spans="1:7" ht="12.75" customHeight="1">
      <c r="B12" s="22" t="s">
        <v>956</v>
      </c>
    </row>
    <row r="13" spans="1:7" ht="38.25" customHeight="1">
      <c r="B13" s="19" t="s">
        <v>957</v>
      </c>
    </row>
    <row r="14" spans="1:7" ht="38.25" customHeight="1">
      <c r="B14" s="19" t="s">
        <v>958</v>
      </c>
    </row>
    <row r="15" spans="1:7" ht="63.75" customHeight="1">
      <c r="B15" s="19" t="s">
        <v>230</v>
      </c>
    </row>
    <row r="16" spans="1:7" ht="12.75" customHeight="1">
      <c r="B16" s="19" t="s">
        <v>231</v>
      </c>
    </row>
    <row r="17" spans="1:2" ht="25.5" customHeight="1">
      <c r="B17" s="19" t="s">
        <v>232</v>
      </c>
    </row>
    <row r="18" spans="1:2" ht="12.75" customHeight="1">
      <c r="B18" s="19" t="s">
        <v>233</v>
      </c>
    </row>
    <row r="19" spans="1:2" ht="25.5" customHeight="1">
      <c r="B19" s="19" t="s">
        <v>234</v>
      </c>
    </row>
    <row r="20" spans="1:2" ht="25.5" customHeight="1">
      <c r="B20" s="19" t="s">
        <v>235</v>
      </c>
    </row>
    <row r="21" spans="1:2" ht="25.5" customHeight="1">
      <c r="B21" s="19" t="s">
        <v>666</v>
      </c>
    </row>
    <row r="22" spans="1:2" ht="38.25" customHeight="1">
      <c r="B22" s="19" t="s">
        <v>667</v>
      </c>
    </row>
    <row r="23" spans="1:2" ht="25.5" customHeight="1">
      <c r="B23" s="19" t="s">
        <v>1363</v>
      </c>
    </row>
    <row r="24" spans="1:2" ht="25.5" customHeight="1">
      <c r="B24" s="19" t="s">
        <v>294</v>
      </c>
    </row>
    <row r="25" spans="1:2" ht="51" customHeight="1">
      <c r="B25" s="40" t="s">
        <v>184</v>
      </c>
    </row>
    <row r="26" spans="1:2" ht="38.25" customHeight="1">
      <c r="B26" s="19" t="s">
        <v>1145</v>
      </c>
    </row>
    <row r="27" spans="1:2" ht="25.5" customHeight="1">
      <c r="B27" s="19" t="s">
        <v>1146</v>
      </c>
    </row>
    <row r="28" spans="1:2" ht="25.5" customHeight="1">
      <c r="B28" s="19" t="s">
        <v>1781</v>
      </c>
    </row>
    <row r="29" spans="1:2" ht="102" customHeight="1">
      <c r="B29" s="19" t="s">
        <v>1396</v>
      </c>
    </row>
    <row r="30" spans="1:2" ht="12.75" customHeight="1">
      <c r="A30" s="154" t="s">
        <v>277</v>
      </c>
      <c r="B30" s="33" t="s">
        <v>1397</v>
      </c>
    </row>
    <row r="31" spans="1:2" ht="12.75" customHeight="1">
      <c r="B31" s="123" t="s">
        <v>1398</v>
      </c>
    </row>
    <row r="32" spans="1:2" ht="12.75" customHeight="1">
      <c r="B32" s="37" t="s">
        <v>1587</v>
      </c>
    </row>
    <row r="33" spans="1:7" ht="12.75" customHeight="1">
      <c r="B33" s="33" t="s">
        <v>1444</v>
      </c>
    </row>
    <row r="34" spans="1:7" ht="39.6">
      <c r="B34" s="19" t="s">
        <v>1583</v>
      </c>
    </row>
    <row r="35" spans="1:7" ht="52.8">
      <c r="B35" s="19" t="s">
        <v>15</v>
      </c>
    </row>
    <row r="36" spans="1:7" ht="26.4">
      <c r="B36" s="19" t="s">
        <v>14</v>
      </c>
    </row>
    <row r="37" spans="1:7" ht="39.6">
      <c r="B37" s="19" t="s">
        <v>205</v>
      </c>
    </row>
    <row r="38" spans="1:7" ht="39.6">
      <c r="B38" s="19" t="s">
        <v>1399</v>
      </c>
    </row>
    <row r="39" spans="1:7">
      <c r="B39" s="19" t="s">
        <v>1444</v>
      </c>
    </row>
    <row r="40" spans="1:7" ht="27" customHeight="1">
      <c r="B40" s="19" t="s">
        <v>1400</v>
      </c>
    </row>
    <row r="41" spans="1:7" ht="26.4">
      <c r="B41" s="19" t="s">
        <v>1025</v>
      </c>
    </row>
    <row r="42" spans="1:7">
      <c r="B42" s="19" t="s">
        <v>1026</v>
      </c>
      <c r="G42" s="180">
        <v>1</v>
      </c>
    </row>
    <row r="43" spans="1:7">
      <c r="B43" s="19"/>
    </row>
    <row r="44" spans="1:7">
      <c r="B44" s="19" t="s">
        <v>1401</v>
      </c>
      <c r="C44" s="7" t="s">
        <v>292</v>
      </c>
      <c r="E44" s="175">
        <f>ROUND(G44*$G$42,0)</f>
        <v>4800</v>
      </c>
      <c r="F44" s="23">
        <f>+D44*E44</f>
        <v>0</v>
      </c>
      <c r="G44" s="180">
        <v>4800</v>
      </c>
    </row>
    <row r="45" spans="1:7" ht="12.75" customHeight="1">
      <c r="B45" s="19"/>
      <c r="E45" s="175">
        <f t="shared" ref="E45:E108" si="0">ROUND(G45*$G$42,0)</f>
        <v>0</v>
      </c>
    </row>
    <row r="46" spans="1:7">
      <c r="A46" s="154" t="s">
        <v>280</v>
      </c>
      <c r="B46" s="33" t="s">
        <v>1402</v>
      </c>
      <c r="E46" s="175">
        <f t="shared" si="0"/>
        <v>0</v>
      </c>
    </row>
    <row r="47" spans="1:7">
      <c r="B47" s="123" t="s">
        <v>1403</v>
      </c>
      <c r="E47" s="175">
        <f t="shared" si="0"/>
        <v>0</v>
      </c>
    </row>
    <row r="48" spans="1:7">
      <c r="B48" s="123" t="s">
        <v>1445</v>
      </c>
      <c r="E48" s="175">
        <f t="shared" si="0"/>
        <v>0</v>
      </c>
    </row>
    <row r="49" spans="1:7" ht="26.4">
      <c r="B49" s="19" t="s">
        <v>195</v>
      </c>
      <c r="E49" s="175">
        <f t="shared" si="0"/>
        <v>0</v>
      </c>
    </row>
    <row r="50" spans="1:7" ht="39.6">
      <c r="B50" s="19" t="s">
        <v>1583</v>
      </c>
      <c r="E50" s="175">
        <f t="shared" si="0"/>
        <v>0</v>
      </c>
    </row>
    <row r="51" spans="1:7" ht="12.75" customHeight="1">
      <c r="B51" s="19" t="s">
        <v>1446</v>
      </c>
      <c r="E51" s="175">
        <f t="shared" si="0"/>
        <v>0</v>
      </c>
    </row>
    <row r="52" spans="1:7" ht="39.6">
      <c r="B52" s="19" t="s">
        <v>205</v>
      </c>
      <c r="E52" s="175">
        <f t="shared" si="0"/>
        <v>0</v>
      </c>
    </row>
    <row r="53" spans="1:7" ht="26.4">
      <c r="B53" s="19" t="s">
        <v>196</v>
      </c>
      <c r="E53" s="175">
        <f t="shared" si="0"/>
        <v>0</v>
      </c>
    </row>
    <row r="54" spans="1:7" ht="26.25" customHeight="1">
      <c r="B54" s="19" t="s">
        <v>1400</v>
      </c>
      <c r="E54" s="175">
        <f t="shared" si="0"/>
        <v>0</v>
      </c>
    </row>
    <row r="55" spans="1:7" ht="26.4">
      <c r="B55" s="19" t="s">
        <v>1025</v>
      </c>
      <c r="E55" s="175">
        <f t="shared" si="0"/>
        <v>0</v>
      </c>
    </row>
    <row r="56" spans="1:7">
      <c r="B56" s="19" t="s">
        <v>1026</v>
      </c>
      <c r="E56" s="175">
        <f t="shared" si="0"/>
        <v>0</v>
      </c>
    </row>
    <row r="57" spans="1:7">
      <c r="B57" s="19"/>
      <c r="E57" s="175">
        <f t="shared" si="0"/>
        <v>0</v>
      </c>
    </row>
    <row r="58" spans="1:7">
      <c r="B58" s="19" t="s">
        <v>197</v>
      </c>
      <c r="C58" s="7" t="s">
        <v>292</v>
      </c>
      <c r="E58" s="175">
        <f t="shared" si="0"/>
        <v>5650</v>
      </c>
      <c r="F58" s="23">
        <f>+D58*E58</f>
        <v>0</v>
      </c>
      <c r="G58" s="180">
        <v>5650</v>
      </c>
    </row>
    <row r="59" spans="1:7" ht="12.75" customHeight="1">
      <c r="B59" s="19"/>
      <c r="E59" s="175">
        <f t="shared" si="0"/>
        <v>0</v>
      </c>
    </row>
    <row r="60" spans="1:7">
      <c r="A60" s="154" t="s">
        <v>290</v>
      </c>
      <c r="B60" s="33" t="s">
        <v>198</v>
      </c>
      <c r="E60" s="175">
        <f t="shared" si="0"/>
        <v>0</v>
      </c>
    </row>
    <row r="61" spans="1:7">
      <c r="B61" s="123" t="s">
        <v>1403</v>
      </c>
      <c r="E61" s="175">
        <f t="shared" si="0"/>
        <v>0</v>
      </c>
    </row>
    <row r="62" spans="1:7">
      <c r="B62" s="123" t="s">
        <v>1447</v>
      </c>
      <c r="E62" s="175">
        <f t="shared" si="0"/>
        <v>0</v>
      </c>
    </row>
    <row r="63" spans="1:7" ht="39.6">
      <c r="B63" s="19" t="s">
        <v>1583</v>
      </c>
      <c r="E63" s="175">
        <f t="shared" si="0"/>
        <v>0</v>
      </c>
    </row>
    <row r="64" spans="1:7" ht="13.5" customHeight="1">
      <c r="B64" s="19" t="s">
        <v>1446</v>
      </c>
      <c r="E64" s="175">
        <f t="shared" si="0"/>
        <v>0</v>
      </c>
    </row>
    <row r="65" spans="1:7" ht="39.6">
      <c r="B65" s="19" t="s">
        <v>205</v>
      </c>
      <c r="E65" s="175">
        <f t="shared" si="0"/>
        <v>0</v>
      </c>
    </row>
    <row r="66" spans="1:7" ht="26.4">
      <c r="B66" s="19" t="s">
        <v>196</v>
      </c>
      <c r="E66" s="175">
        <f t="shared" si="0"/>
        <v>0</v>
      </c>
    </row>
    <row r="67" spans="1:7" ht="24.75" customHeight="1">
      <c r="B67" s="19" t="s">
        <v>1400</v>
      </c>
      <c r="E67" s="175">
        <f t="shared" si="0"/>
        <v>0</v>
      </c>
    </row>
    <row r="68" spans="1:7" ht="26.4">
      <c r="B68" s="19" t="s">
        <v>1025</v>
      </c>
      <c r="E68" s="175">
        <f t="shared" si="0"/>
        <v>0</v>
      </c>
    </row>
    <row r="69" spans="1:7">
      <c r="B69" s="19" t="s">
        <v>1026</v>
      </c>
      <c r="E69" s="175">
        <f t="shared" si="0"/>
        <v>0</v>
      </c>
    </row>
    <row r="70" spans="1:7" ht="6.75" customHeight="1">
      <c r="B70" s="19"/>
      <c r="E70" s="175">
        <f t="shared" si="0"/>
        <v>0</v>
      </c>
    </row>
    <row r="71" spans="1:7">
      <c r="B71" s="19" t="s">
        <v>199</v>
      </c>
      <c r="C71" s="7" t="s">
        <v>292</v>
      </c>
      <c r="E71" s="175">
        <f t="shared" si="0"/>
        <v>5140</v>
      </c>
      <c r="F71" s="23">
        <f>+D71*E71</f>
        <v>0</v>
      </c>
      <c r="G71" s="180">
        <v>5140</v>
      </c>
    </row>
    <row r="72" spans="1:7">
      <c r="B72" s="19"/>
      <c r="E72" s="175">
        <f t="shared" si="0"/>
        <v>0</v>
      </c>
    </row>
    <row r="73" spans="1:7">
      <c r="A73" s="154" t="s">
        <v>291</v>
      </c>
      <c r="B73" s="33" t="s">
        <v>200</v>
      </c>
      <c r="E73" s="175">
        <f t="shared" si="0"/>
        <v>0</v>
      </c>
    </row>
    <row r="74" spans="1:7">
      <c r="B74" s="123" t="s">
        <v>1398</v>
      </c>
      <c r="E74" s="175">
        <f t="shared" si="0"/>
        <v>0</v>
      </c>
    </row>
    <row r="75" spans="1:7">
      <c r="B75" s="123" t="s">
        <v>1448</v>
      </c>
      <c r="E75" s="175">
        <f t="shared" si="0"/>
        <v>0</v>
      </c>
    </row>
    <row r="76" spans="1:7" ht="14.25" customHeight="1">
      <c r="B76" s="19" t="s">
        <v>1446</v>
      </c>
      <c r="E76" s="175">
        <f t="shared" si="0"/>
        <v>0</v>
      </c>
    </row>
    <row r="77" spans="1:7" ht="39.6">
      <c r="B77" s="19" t="s">
        <v>1583</v>
      </c>
      <c r="E77" s="175">
        <f t="shared" si="0"/>
        <v>0</v>
      </c>
    </row>
    <row r="78" spans="1:7" ht="39.6">
      <c r="B78" s="19" t="s">
        <v>205</v>
      </c>
      <c r="E78" s="175">
        <f t="shared" si="0"/>
        <v>0</v>
      </c>
    </row>
    <row r="79" spans="1:7" ht="26.4">
      <c r="B79" s="19" t="s">
        <v>196</v>
      </c>
      <c r="E79" s="175">
        <f t="shared" si="0"/>
        <v>0</v>
      </c>
    </row>
    <row r="80" spans="1:7" ht="25.5" customHeight="1">
      <c r="B80" s="19" t="s">
        <v>1400</v>
      </c>
      <c r="E80" s="175">
        <f t="shared" si="0"/>
        <v>0</v>
      </c>
    </row>
    <row r="81" spans="1:7" ht="26.4">
      <c r="B81" s="19" t="s">
        <v>1025</v>
      </c>
      <c r="E81" s="175">
        <f t="shared" si="0"/>
        <v>0</v>
      </c>
    </row>
    <row r="82" spans="1:7">
      <c r="B82" s="19" t="s">
        <v>1026</v>
      </c>
      <c r="E82" s="175">
        <f t="shared" si="0"/>
        <v>0</v>
      </c>
    </row>
    <row r="83" spans="1:7" ht="6" customHeight="1">
      <c r="B83" s="19"/>
      <c r="E83" s="175">
        <f t="shared" si="0"/>
        <v>0</v>
      </c>
    </row>
    <row r="84" spans="1:7">
      <c r="B84" s="19" t="s">
        <v>201</v>
      </c>
      <c r="C84" s="7" t="s">
        <v>292</v>
      </c>
      <c r="E84" s="175">
        <f t="shared" si="0"/>
        <v>2100</v>
      </c>
      <c r="F84" s="23">
        <f>+D84*E84</f>
        <v>0</v>
      </c>
      <c r="G84" s="180">
        <v>2100</v>
      </c>
    </row>
    <row r="85" spans="1:7">
      <c r="B85" s="19"/>
      <c r="E85" s="175">
        <f t="shared" si="0"/>
        <v>0</v>
      </c>
    </row>
    <row r="86" spans="1:7">
      <c r="B86" s="19"/>
      <c r="E86" s="175">
        <f t="shared" si="0"/>
        <v>0</v>
      </c>
    </row>
    <row r="87" spans="1:7">
      <c r="A87" s="154" t="s">
        <v>293</v>
      </c>
      <c r="B87" s="33" t="s">
        <v>209</v>
      </c>
      <c r="E87" s="175">
        <f t="shared" si="0"/>
        <v>0</v>
      </c>
    </row>
    <row r="88" spans="1:7">
      <c r="B88" s="33" t="s">
        <v>1945</v>
      </c>
      <c r="E88" s="175">
        <f t="shared" si="0"/>
        <v>0</v>
      </c>
    </row>
    <row r="89" spans="1:7" ht="52.8">
      <c r="B89" s="19" t="s">
        <v>202</v>
      </c>
      <c r="E89" s="175">
        <f t="shared" si="0"/>
        <v>0</v>
      </c>
    </row>
    <row r="90" spans="1:7" ht="52.8">
      <c r="B90" s="19" t="s">
        <v>203</v>
      </c>
      <c r="E90" s="175">
        <f t="shared" si="0"/>
        <v>0</v>
      </c>
    </row>
    <row r="91" spans="1:7" ht="26.4">
      <c r="B91" s="19" t="s">
        <v>204</v>
      </c>
      <c r="E91" s="175">
        <f t="shared" si="0"/>
        <v>0</v>
      </c>
    </row>
    <row r="92" spans="1:7" ht="39.6">
      <c r="B92" s="19" t="s">
        <v>205</v>
      </c>
      <c r="E92" s="175">
        <f t="shared" si="0"/>
        <v>0</v>
      </c>
    </row>
    <row r="93" spans="1:7" ht="39.6">
      <c r="B93" s="19" t="s">
        <v>206</v>
      </c>
      <c r="E93" s="175">
        <f t="shared" si="0"/>
        <v>0</v>
      </c>
    </row>
    <row r="94" spans="1:7" ht="26.4">
      <c r="B94" s="19" t="s">
        <v>1025</v>
      </c>
      <c r="E94" s="175">
        <f t="shared" si="0"/>
        <v>0</v>
      </c>
    </row>
    <row r="95" spans="1:7">
      <c r="B95" s="19" t="s">
        <v>1026</v>
      </c>
      <c r="E95" s="175">
        <f t="shared" si="0"/>
        <v>0</v>
      </c>
    </row>
    <row r="96" spans="1:7">
      <c r="B96" s="19" t="s">
        <v>207</v>
      </c>
      <c r="E96" s="175">
        <f t="shared" si="0"/>
        <v>0</v>
      </c>
    </row>
    <row r="97" spans="1:7">
      <c r="B97" s="19"/>
      <c r="E97" s="175">
        <f t="shared" si="0"/>
        <v>0</v>
      </c>
    </row>
    <row r="98" spans="1:7">
      <c r="B98" s="19" t="s">
        <v>208</v>
      </c>
      <c r="C98" s="7" t="s">
        <v>289</v>
      </c>
      <c r="E98" s="175">
        <f t="shared" si="0"/>
        <v>990</v>
      </c>
      <c r="F98" s="23">
        <f>+D98*E98</f>
        <v>0</v>
      </c>
      <c r="G98" s="180">
        <v>990</v>
      </c>
    </row>
    <row r="99" spans="1:7">
      <c r="B99" s="19"/>
      <c r="E99" s="175">
        <f t="shared" si="0"/>
        <v>0</v>
      </c>
    </row>
    <row r="100" spans="1:7">
      <c r="A100" s="154" t="s">
        <v>1421</v>
      </c>
      <c r="B100" s="33" t="s">
        <v>1944</v>
      </c>
      <c r="E100" s="175">
        <f t="shared" si="0"/>
        <v>0</v>
      </c>
    </row>
    <row r="101" spans="1:7" ht="52.8">
      <c r="B101" s="19" t="s">
        <v>202</v>
      </c>
      <c r="E101" s="175">
        <f t="shared" si="0"/>
        <v>0</v>
      </c>
    </row>
    <row r="102" spans="1:7" ht="52.8">
      <c r="B102" s="19" t="s">
        <v>203</v>
      </c>
      <c r="E102" s="175">
        <f t="shared" si="0"/>
        <v>0</v>
      </c>
    </row>
    <row r="103" spans="1:7" ht="26.4">
      <c r="B103" s="19" t="s">
        <v>204</v>
      </c>
      <c r="E103" s="175">
        <f t="shared" si="0"/>
        <v>0</v>
      </c>
    </row>
    <row r="104" spans="1:7" ht="39.6">
      <c r="B104" s="19" t="s">
        <v>205</v>
      </c>
      <c r="E104" s="175">
        <f t="shared" si="0"/>
        <v>0</v>
      </c>
    </row>
    <row r="105" spans="1:7" ht="39.6">
      <c r="B105" s="19" t="s">
        <v>206</v>
      </c>
      <c r="E105" s="175">
        <f t="shared" si="0"/>
        <v>0</v>
      </c>
    </row>
    <row r="106" spans="1:7" ht="26.4">
      <c r="B106" s="19" t="s">
        <v>1025</v>
      </c>
      <c r="E106" s="175">
        <f t="shared" si="0"/>
        <v>0</v>
      </c>
    </row>
    <row r="107" spans="1:7">
      <c r="B107" s="19" t="s">
        <v>1026</v>
      </c>
      <c r="E107" s="175">
        <f t="shared" si="0"/>
        <v>0</v>
      </c>
    </row>
    <row r="108" spans="1:7">
      <c r="B108" s="19" t="s">
        <v>207</v>
      </c>
      <c r="E108" s="175">
        <f t="shared" si="0"/>
        <v>0</v>
      </c>
    </row>
    <row r="109" spans="1:7" ht="12.75" customHeight="1">
      <c r="B109" s="19" t="s">
        <v>208</v>
      </c>
      <c r="C109" s="7" t="s">
        <v>289</v>
      </c>
      <c r="E109" s="175">
        <f t="shared" ref="E109:E147" si="1">ROUND(G109*$G$42,0)</f>
        <v>810</v>
      </c>
      <c r="F109" s="23">
        <f>+D109*E109</f>
        <v>0</v>
      </c>
      <c r="G109" s="180">
        <v>810</v>
      </c>
    </row>
    <row r="110" spans="1:7" ht="12.75" customHeight="1">
      <c r="B110" s="19"/>
      <c r="E110" s="175">
        <f t="shared" si="1"/>
        <v>0</v>
      </c>
    </row>
    <row r="111" spans="1:7" ht="25.5" customHeight="1">
      <c r="A111" s="154" t="s">
        <v>1422</v>
      </c>
      <c r="B111" s="123" t="s">
        <v>1943</v>
      </c>
      <c r="E111" s="175">
        <f t="shared" si="1"/>
        <v>0</v>
      </c>
    </row>
    <row r="112" spans="1:7" ht="52.8">
      <c r="B112" s="142" t="s">
        <v>122</v>
      </c>
      <c r="E112" s="175">
        <f t="shared" si="1"/>
        <v>0</v>
      </c>
    </row>
    <row r="113" spans="1:7" ht="26.4">
      <c r="B113" s="19" t="s">
        <v>1085</v>
      </c>
      <c r="E113" s="175">
        <f t="shared" si="1"/>
        <v>0</v>
      </c>
    </row>
    <row r="114" spans="1:7" ht="38.25" customHeight="1">
      <c r="B114" s="19" t="s">
        <v>1434</v>
      </c>
      <c r="E114" s="175">
        <f t="shared" si="1"/>
        <v>0</v>
      </c>
    </row>
    <row r="115" spans="1:7" ht="52.8">
      <c r="B115" s="19" t="s">
        <v>1435</v>
      </c>
      <c r="E115" s="175">
        <f t="shared" si="1"/>
        <v>0</v>
      </c>
    </row>
    <row r="116" spans="1:7" ht="39.6">
      <c r="B116" s="19" t="s">
        <v>1436</v>
      </c>
      <c r="E116" s="175">
        <f t="shared" si="1"/>
        <v>0</v>
      </c>
    </row>
    <row r="117" spans="1:7" ht="39.6">
      <c r="B117" s="19" t="s">
        <v>1437</v>
      </c>
      <c r="E117" s="175">
        <f t="shared" si="1"/>
        <v>0</v>
      </c>
    </row>
    <row r="118" spans="1:7" ht="51" customHeight="1">
      <c r="B118" s="19" t="s">
        <v>210</v>
      </c>
      <c r="E118" s="175">
        <f t="shared" si="1"/>
        <v>0</v>
      </c>
    </row>
    <row r="119" spans="1:7">
      <c r="B119" s="19" t="s">
        <v>121</v>
      </c>
      <c r="E119" s="175">
        <f t="shared" si="1"/>
        <v>0</v>
      </c>
    </row>
    <row r="120" spans="1:7" ht="39.6">
      <c r="B120" s="19" t="s">
        <v>205</v>
      </c>
      <c r="E120" s="175">
        <f t="shared" si="1"/>
        <v>0</v>
      </c>
    </row>
    <row r="121" spans="1:7" ht="39.6">
      <c r="B121" s="19" t="s">
        <v>206</v>
      </c>
      <c r="E121" s="175">
        <f t="shared" si="1"/>
        <v>0</v>
      </c>
    </row>
    <row r="122" spans="1:7">
      <c r="B122" s="19" t="s">
        <v>110</v>
      </c>
      <c r="E122" s="175">
        <f t="shared" si="1"/>
        <v>0</v>
      </c>
    </row>
    <row r="123" spans="1:7" ht="26.4">
      <c r="B123" s="19" t="s">
        <v>1025</v>
      </c>
      <c r="E123" s="175">
        <f t="shared" si="1"/>
        <v>0</v>
      </c>
    </row>
    <row r="124" spans="1:7">
      <c r="B124" s="19" t="s">
        <v>1438</v>
      </c>
      <c r="E124" s="175">
        <f t="shared" si="1"/>
        <v>0</v>
      </c>
    </row>
    <row r="125" spans="1:7">
      <c r="B125" s="19" t="s">
        <v>109</v>
      </c>
      <c r="E125" s="175">
        <f t="shared" si="1"/>
        <v>0</v>
      </c>
    </row>
    <row r="126" spans="1:7">
      <c r="B126" s="19" t="s">
        <v>1026</v>
      </c>
      <c r="C126" s="7" t="s">
        <v>979</v>
      </c>
      <c r="E126" s="175">
        <f t="shared" si="1"/>
        <v>16</v>
      </c>
      <c r="F126" s="23">
        <f>+D126*E126</f>
        <v>0</v>
      </c>
      <c r="G126" s="180">
        <v>16</v>
      </c>
    </row>
    <row r="127" spans="1:7">
      <c r="A127" s="153"/>
      <c r="B127" s="19"/>
      <c r="E127" s="175">
        <f t="shared" si="1"/>
        <v>0</v>
      </c>
    </row>
    <row r="128" spans="1:7">
      <c r="A128" s="153" t="s">
        <v>1424</v>
      </c>
      <c r="B128" s="37" t="s">
        <v>1452</v>
      </c>
      <c r="E128" s="175">
        <f t="shared" si="1"/>
        <v>0</v>
      </c>
    </row>
    <row r="129" spans="1:7" ht="52.8">
      <c r="A129" s="153"/>
      <c r="B129" s="19" t="s">
        <v>202</v>
      </c>
      <c r="E129" s="175">
        <f t="shared" si="1"/>
        <v>0</v>
      </c>
    </row>
    <row r="130" spans="1:7" ht="52.8">
      <c r="A130" s="153"/>
      <c r="B130" s="19" t="s">
        <v>203</v>
      </c>
      <c r="E130" s="175">
        <f t="shared" si="1"/>
        <v>0</v>
      </c>
    </row>
    <row r="131" spans="1:7" ht="25.5" customHeight="1">
      <c r="A131" s="153"/>
      <c r="B131" s="19" t="s">
        <v>204</v>
      </c>
      <c r="E131" s="175">
        <f t="shared" si="1"/>
        <v>0</v>
      </c>
    </row>
    <row r="132" spans="1:7" ht="39.6">
      <c r="A132" s="153"/>
      <c r="B132" s="19" t="s">
        <v>205</v>
      </c>
      <c r="E132" s="175">
        <f t="shared" si="1"/>
        <v>0</v>
      </c>
    </row>
    <row r="133" spans="1:7">
      <c r="A133" s="153"/>
      <c r="B133" s="19" t="s">
        <v>1453</v>
      </c>
      <c r="E133" s="175">
        <f t="shared" si="1"/>
        <v>0</v>
      </c>
    </row>
    <row r="134" spans="1:7" ht="26.4">
      <c r="A134" s="153"/>
      <c r="B134" s="19" t="s">
        <v>1025</v>
      </c>
      <c r="E134" s="175">
        <f t="shared" si="1"/>
        <v>0</v>
      </c>
    </row>
    <row r="135" spans="1:7">
      <c r="A135" s="153"/>
      <c r="B135" s="19" t="s">
        <v>1026</v>
      </c>
      <c r="E135" s="175">
        <f t="shared" si="1"/>
        <v>0</v>
      </c>
    </row>
    <row r="136" spans="1:7">
      <c r="A136" s="153"/>
      <c r="B136" s="19" t="s">
        <v>208</v>
      </c>
      <c r="C136" s="7" t="s">
        <v>289</v>
      </c>
      <c r="E136" s="175">
        <f t="shared" si="1"/>
        <v>1100</v>
      </c>
      <c r="F136" s="23">
        <f>+D136*E136</f>
        <v>0</v>
      </c>
      <c r="G136" s="180">
        <v>1100</v>
      </c>
    </row>
    <row r="137" spans="1:7">
      <c r="A137" s="153"/>
      <c r="B137" s="19"/>
      <c r="E137" s="175">
        <f t="shared" si="1"/>
        <v>0</v>
      </c>
    </row>
    <row r="138" spans="1:7" ht="26.4">
      <c r="A138" s="153" t="s">
        <v>931</v>
      </c>
      <c r="B138" s="123" t="s">
        <v>471</v>
      </c>
      <c r="E138" s="175">
        <f t="shared" si="1"/>
        <v>0</v>
      </c>
    </row>
    <row r="139" spans="1:7" ht="52.8">
      <c r="A139" s="153"/>
      <c r="B139" s="19" t="s">
        <v>472</v>
      </c>
      <c r="E139" s="175">
        <f t="shared" si="1"/>
        <v>0</v>
      </c>
    </row>
    <row r="140" spans="1:7" ht="52.8">
      <c r="A140" s="153"/>
      <c r="B140" s="19" t="s">
        <v>473</v>
      </c>
      <c r="E140" s="175">
        <f t="shared" si="1"/>
        <v>0</v>
      </c>
    </row>
    <row r="141" spans="1:7" ht="39.6">
      <c r="A141" s="153"/>
      <c r="B141" s="19" t="s">
        <v>474</v>
      </c>
      <c r="E141" s="175">
        <f t="shared" si="1"/>
        <v>0</v>
      </c>
    </row>
    <row r="142" spans="1:7" ht="66">
      <c r="A142" s="153"/>
      <c r="B142" s="19" t="s">
        <v>475</v>
      </c>
      <c r="E142" s="175">
        <f t="shared" si="1"/>
        <v>0</v>
      </c>
    </row>
    <row r="143" spans="1:7" ht="26.4">
      <c r="A143" s="153"/>
      <c r="B143" s="19" t="s">
        <v>476</v>
      </c>
      <c r="E143" s="175">
        <f t="shared" si="1"/>
        <v>0</v>
      </c>
    </row>
    <row r="144" spans="1:7">
      <c r="A144" s="153"/>
      <c r="B144" s="19" t="s">
        <v>477</v>
      </c>
      <c r="E144" s="175">
        <f t="shared" si="1"/>
        <v>0</v>
      </c>
    </row>
    <row r="145" spans="1:7">
      <c r="A145" s="153"/>
      <c r="B145" s="19" t="s">
        <v>478</v>
      </c>
      <c r="E145" s="175">
        <f t="shared" si="1"/>
        <v>0</v>
      </c>
    </row>
    <row r="146" spans="1:7">
      <c r="A146" s="153"/>
      <c r="B146" s="19"/>
      <c r="E146" s="175">
        <f t="shared" si="1"/>
        <v>0</v>
      </c>
    </row>
    <row r="147" spans="1:7">
      <c r="A147" s="153"/>
      <c r="B147" s="19" t="s">
        <v>479</v>
      </c>
      <c r="C147" s="7" t="s">
        <v>979</v>
      </c>
      <c r="E147" s="175">
        <f t="shared" si="1"/>
        <v>16</v>
      </c>
      <c r="F147" s="23">
        <f>+D147*E147</f>
        <v>0</v>
      </c>
      <c r="G147" s="180">
        <v>16</v>
      </c>
    </row>
    <row r="148" spans="1:7">
      <c r="A148" s="153"/>
      <c r="B148" s="19"/>
    </row>
    <row r="149" spans="1:7">
      <c r="A149" s="153"/>
      <c r="B149" s="19"/>
    </row>
    <row r="150" spans="1:7" ht="12.75" customHeight="1">
      <c r="B150" s="19"/>
      <c r="F150" s="10"/>
    </row>
    <row r="151" spans="1:7">
      <c r="B151" s="250" t="s">
        <v>804</v>
      </c>
      <c r="C151" s="251"/>
      <c r="D151" s="251"/>
      <c r="E151" s="186"/>
      <c r="F151" s="135">
        <f>SUM(F30:F150)</f>
        <v>0</v>
      </c>
      <c r="G151" s="183"/>
    </row>
  </sheetData>
  <mergeCells count="2">
    <mergeCell ref="A3:F3"/>
    <mergeCell ref="B151:D151"/>
  </mergeCells>
  <phoneticPr fontId="0" type="noConversion"/>
  <pageMargins left="0.94488188976377963" right="0.15748031496062992" top="0.98425196850393704" bottom="0.98425196850393704" header="0.51181102362204722" footer="0.51181102362204722"/>
  <pageSetup paperSize="9" firstPageNumber="57" orientation="portrait" useFirstPageNumber="1" horizontalDpi="300" verticalDpi="300" r:id="rId1"/>
  <headerFooter alignWithMargins="0">
    <oddHeader>&amp;F</oddHeader>
    <oddFooter>Troškovnik Stacionar,dil.A-B-C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G311"/>
  <sheetViews>
    <sheetView view="pageBreakPreview" topLeftCell="A39" zoomScale="60" workbookViewId="0">
      <selection activeCell="G39"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3.10937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55" t="s">
        <v>81</v>
      </c>
      <c r="B3" s="256"/>
      <c r="C3" s="256"/>
      <c r="D3" s="256"/>
      <c r="E3" s="256"/>
      <c r="F3" s="256"/>
    </row>
    <row r="4" spans="1:7" ht="12.75" customHeight="1"/>
    <row r="5" spans="1:7" ht="25.5" customHeight="1">
      <c r="B5" s="19" t="s">
        <v>1306</v>
      </c>
    </row>
    <row r="6" spans="1:7" ht="38.25" customHeight="1">
      <c r="B6" s="19" t="s">
        <v>1307</v>
      </c>
    </row>
    <row r="7" spans="1:7" ht="25.5" customHeight="1">
      <c r="B7" s="19" t="s">
        <v>1721</v>
      </c>
    </row>
    <row r="8" spans="1:7" ht="38.25" customHeight="1">
      <c r="B8" s="19" t="s">
        <v>1308</v>
      </c>
    </row>
    <row r="9" spans="1:7" ht="63.75" customHeight="1">
      <c r="B9" s="19" t="s">
        <v>1309</v>
      </c>
    </row>
    <row r="10" spans="1:7" ht="25.5" customHeight="1">
      <c r="B10" s="19" t="s">
        <v>1310</v>
      </c>
    </row>
    <row r="11" spans="1:7" ht="51" customHeight="1">
      <c r="B11" s="19" t="s">
        <v>688</v>
      </c>
    </row>
    <row r="12" spans="1:7" ht="38.25" customHeight="1">
      <c r="B12" s="19" t="s">
        <v>1145</v>
      </c>
    </row>
    <row r="13" spans="1:7" ht="25.5" customHeight="1">
      <c r="B13" s="19" t="s">
        <v>1146</v>
      </c>
    </row>
    <row r="14" spans="1:7" ht="25.5" customHeight="1">
      <c r="B14" s="19" t="s">
        <v>1311</v>
      </c>
    </row>
    <row r="15" spans="1:7" ht="114.75" customHeight="1">
      <c r="B15" s="19" t="s">
        <v>1805</v>
      </c>
    </row>
    <row r="16" spans="1:7" ht="12.75" customHeight="1">
      <c r="B16" s="19"/>
    </row>
    <row r="17" spans="1:7" ht="12.75" customHeight="1">
      <c r="B17" s="19" t="s">
        <v>1248</v>
      </c>
    </row>
    <row r="18" spans="1:7" ht="51" customHeight="1">
      <c r="B18" s="22" t="s">
        <v>493</v>
      </c>
    </row>
    <row r="19" spans="1:7" ht="38.25" customHeight="1">
      <c r="B19" s="22" t="s">
        <v>494</v>
      </c>
    </row>
    <row r="20" spans="1:7" ht="12.75" customHeight="1">
      <c r="B20" s="19"/>
    </row>
    <row r="21" spans="1:7" ht="12.75" customHeight="1">
      <c r="A21" s="47" t="s">
        <v>277</v>
      </c>
      <c r="B21" s="48" t="s">
        <v>1317</v>
      </c>
    </row>
    <row r="22" spans="1:7" ht="25.5" customHeight="1">
      <c r="B22" s="19" t="s">
        <v>1314</v>
      </c>
    </row>
    <row r="23" spans="1:7" ht="25.5" customHeight="1">
      <c r="B23" s="19" t="s">
        <v>1315</v>
      </c>
    </row>
    <row r="24" spans="1:7" ht="12.75" customHeight="1">
      <c r="B24" s="19" t="s">
        <v>1312</v>
      </c>
    </row>
    <row r="25" spans="1:7" ht="25.5" customHeight="1">
      <c r="A25" s="39"/>
      <c r="B25" s="40" t="s">
        <v>1316</v>
      </c>
    </row>
    <row r="26" spans="1:7" ht="6" customHeight="1">
      <c r="B26" s="19"/>
    </row>
    <row r="27" spans="1:7" ht="12.75" customHeight="1">
      <c r="B27" s="19" t="s">
        <v>1313</v>
      </c>
      <c r="C27" s="7" t="s">
        <v>292</v>
      </c>
      <c r="D27" s="6">
        <v>3</v>
      </c>
      <c r="E27" s="8">
        <v>3150</v>
      </c>
      <c r="F27" s="6">
        <f>+D27*E27</f>
        <v>9450</v>
      </c>
      <c r="G27" s="106">
        <v>3150</v>
      </c>
    </row>
    <row r="28" spans="1:7" ht="12.75" customHeight="1">
      <c r="B28" s="19"/>
      <c r="G28" s="106"/>
    </row>
    <row r="29" spans="1:7" ht="12.75" customHeight="1">
      <c r="A29" s="47" t="s">
        <v>280</v>
      </c>
      <c r="B29" s="48" t="s">
        <v>1163</v>
      </c>
      <c r="G29" s="106"/>
    </row>
    <row r="30" spans="1:7" ht="25.5" customHeight="1">
      <c r="B30" s="19" t="s">
        <v>1314</v>
      </c>
      <c r="G30" s="106"/>
    </row>
    <row r="31" spans="1:7" ht="25.5" customHeight="1">
      <c r="B31" s="19" t="s">
        <v>1161</v>
      </c>
      <c r="G31" s="106"/>
    </row>
    <row r="32" spans="1:7" ht="12.75" customHeight="1">
      <c r="B32" s="19" t="s">
        <v>1312</v>
      </c>
      <c r="G32" s="106"/>
    </row>
    <row r="33" spans="1:7" ht="25.5" customHeight="1">
      <c r="A33" s="39"/>
      <c r="B33" s="40" t="s">
        <v>1316</v>
      </c>
      <c r="G33" s="106"/>
    </row>
    <row r="34" spans="1:7" ht="6" customHeight="1">
      <c r="B34" s="19"/>
      <c r="G34" s="106"/>
    </row>
    <row r="35" spans="1:7" ht="12.75" customHeight="1">
      <c r="B35" s="19" t="s">
        <v>1162</v>
      </c>
      <c r="C35" s="7" t="s">
        <v>292</v>
      </c>
      <c r="D35" s="6">
        <v>11</v>
      </c>
      <c r="E35" s="8">
        <v>3250</v>
      </c>
      <c r="F35" s="6">
        <f>+D35*E35</f>
        <v>35750</v>
      </c>
      <c r="G35" s="106">
        <v>3250</v>
      </c>
    </row>
    <row r="36" spans="1:7" ht="12.75" customHeight="1">
      <c r="B36" s="19"/>
      <c r="G36" s="106"/>
    </row>
    <row r="37" spans="1:7" ht="12.75" customHeight="1">
      <c r="A37" s="36" t="s">
        <v>290</v>
      </c>
      <c r="B37" s="37" t="s">
        <v>1164</v>
      </c>
      <c r="G37" s="106"/>
    </row>
    <row r="38" spans="1:7" ht="12.75" customHeight="1">
      <c r="B38" s="19" t="s">
        <v>167</v>
      </c>
      <c r="G38" s="106"/>
    </row>
    <row r="39" spans="1:7" ht="25.5" customHeight="1">
      <c r="B39" s="40" t="s">
        <v>1165</v>
      </c>
      <c r="G39" s="106"/>
    </row>
    <row r="40" spans="1:7" ht="6" customHeight="1">
      <c r="B40" s="19"/>
      <c r="G40" s="106"/>
    </row>
    <row r="41" spans="1:7" ht="12.75" customHeight="1">
      <c r="B41" s="19" t="s">
        <v>1162</v>
      </c>
      <c r="C41" s="7" t="s">
        <v>292</v>
      </c>
      <c r="D41" s="6">
        <v>1</v>
      </c>
      <c r="E41" s="8">
        <v>11500</v>
      </c>
      <c r="F41" s="6">
        <f>+D41*E41</f>
        <v>11500</v>
      </c>
      <c r="G41" s="106">
        <v>11500</v>
      </c>
    </row>
    <row r="42" spans="1:7" ht="12.75" customHeight="1">
      <c r="B42" s="19"/>
      <c r="G42" s="106"/>
    </row>
    <row r="43" spans="1:7" ht="12.75" customHeight="1">
      <c r="A43" s="36" t="s">
        <v>291</v>
      </c>
      <c r="B43" s="37" t="s">
        <v>165</v>
      </c>
      <c r="G43" s="106"/>
    </row>
    <row r="44" spans="1:7" ht="25.5" customHeight="1">
      <c r="B44" s="19" t="s">
        <v>1314</v>
      </c>
      <c r="G44" s="106"/>
    </row>
    <row r="45" spans="1:7" ht="25.5" customHeight="1">
      <c r="B45" s="19" t="s">
        <v>1161</v>
      </c>
      <c r="G45" s="106"/>
    </row>
    <row r="46" spans="1:7" ht="12.75" customHeight="1">
      <c r="B46" s="19" t="s">
        <v>1312</v>
      </c>
      <c r="G46" s="106"/>
    </row>
    <row r="47" spans="1:7" ht="25.5" customHeight="1">
      <c r="A47" s="39"/>
      <c r="B47" s="40" t="s">
        <v>1316</v>
      </c>
      <c r="G47" s="106"/>
    </row>
    <row r="48" spans="1:7" ht="6" customHeight="1">
      <c r="B48" s="19"/>
      <c r="G48" s="106"/>
    </row>
    <row r="49" spans="1:7" ht="12.75" customHeight="1">
      <c r="B49" s="19" t="s">
        <v>166</v>
      </c>
      <c r="C49" s="7" t="s">
        <v>292</v>
      </c>
      <c r="D49" s="6">
        <v>1</v>
      </c>
      <c r="E49" s="8">
        <v>3100</v>
      </c>
      <c r="F49" s="6">
        <f>+D49*E49</f>
        <v>3100</v>
      </c>
      <c r="G49" s="106">
        <v>3100</v>
      </c>
    </row>
    <row r="50" spans="1:7" ht="12.75" customHeight="1">
      <c r="B50" s="19"/>
      <c r="G50" s="106"/>
    </row>
    <row r="51" spans="1:7" ht="12.75" customHeight="1">
      <c r="A51" s="36" t="s">
        <v>293</v>
      </c>
      <c r="B51" s="37" t="s">
        <v>169</v>
      </c>
      <c r="G51" s="106"/>
    </row>
    <row r="52" spans="1:7" ht="12.75" customHeight="1">
      <c r="B52" s="19" t="s">
        <v>168</v>
      </c>
      <c r="G52" s="106"/>
    </row>
    <row r="53" spans="1:7" ht="25.5" customHeight="1">
      <c r="B53" s="40" t="s">
        <v>1165</v>
      </c>
      <c r="G53" s="106"/>
    </row>
    <row r="54" spans="1:7" ht="6" customHeight="1">
      <c r="B54" s="19"/>
      <c r="G54" s="106"/>
    </row>
    <row r="55" spans="1:7" ht="12.75" customHeight="1">
      <c r="B55" s="19" t="s">
        <v>166</v>
      </c>
      <c r="C55" s="7" t="s">
        <v>292</v>
      </c>
      <c r="D55" s="6">
        <v>1</v>
      </c>
      <c r="E55" s="8">
        <v>9500</v>
      </c>
      <c r="F55" s="6">
        <f>+D55*E55</f>
        <v>9500</v>
      </c>
      <c r="G55" s="106">
        <v>9500</v>
      </c>
    </row>
    <row r="56" spans="1:7" ht="12.75" customHeight="1">
      <c r="B56" s="19"/>
      <c r="G56" s="106"/>
    </row>
    <row r="57" spans="1:7" ht="12.75" customHeight="1">
      <c r="A57" s="36" t="s">
        <v>1421</v>
      </c>
      <c r="B57" s="37" t="s">
        <v>170</v>
      </c>
      <c r="G57" s="106"/>
    </row>
    <row r="58" spans="1:7" ht="25.5" customHeight="1">
      <c r="B58" s="19" t="s">
        <v>171</v>
      </c>
      <c r="G58" s="106"/>
    </row>
    <row r="59" spans="1:7" ht="25.5" customHeight="1">
      <c r="B59" s="19" t="s">
        <v>172</v>
      </c>
      <c r="G59" s="106"/>
    </row>
    <row r="60" spans="1:7" ht="12.75" customHeight="1">
      <c r="B60" s="19" t="s">
        <v>1312</v>
      </c>
      <c r="G60" s="106"/>
    </row>
    <row r="61" spans="1:7" ht="25.5" customHeight="1">
      <c r="A61" s="39"/>
      <c r="B61" s="40" t="s">
        <v>1316</v>
      </c>
      <c r="G61" s="106"/>
    </row>
    <row r="62" spans="1:7" ht="6" customHeight="1">
      <c r="B62" s="19"/>
      <c r="G62" s="106"/>
    </row>
    <row r="63" spans="1:7" ht="12.75" customHeight="1">
      <c r="B63" s="19" t="s">
        <v>1592</v>
      </c>
      <c r="C63" s="7" t="s">
        <v>292</v>
      </c>
      <c r="D63" s="6">
        <v>1</v>
      </c>
      <c r="E63" s="8">
        <v>2900</v>
      </c>
      <c r="F63" s="6">
        <f>+D63*E63</f>
        <v>2900</v>
      </c>
      <c r="G63" s="106">
        <v>2900</v>
      </c>
    </row>
    <row r="64" spans="1:7" ht="12.75" customHeight="1">
      <c r="B64" s="19"/>
      <c r="G64" s="106"/>
    </row>
    <row r="65" spans="1:7" ht="12.75" customHeight="1">
      <c r="A65" s="36" t="s">
        <v>1422</v>
      </c>
      <c r="B65" s="37" t="s">
        <v>1593</v>
      </c>
      <c r="G65" s="106"/>
    </row>
    <row r="66" spans="1:7" ht="25.5" customHeight="1">
      <c r="B66" s="19" t="s">
        <v>1598</v>
      </c>
      <c r="G66" s="106"/>
    </row>
    <row r="67" spans="1:7" ht="12.75" customHeight="1">
      <c r="B67" s="19" t="s">
        <v>1596</v>
      </c>
      <c r="G67" s="106"/>
    </row>
    <row r="68" spans="1:7" ht="12.75" customHeight="1">
      <c r="B68" s="19" t="s">
        <v>1312</v>
      </c>
      <c r="G68" s="106"/>
    </row>
    <row r="69" spans="1:7" ht="25.5" customHeight="1">
      <c r="A69" s="39"/>
      <c r="B69" s="40" t="s">
        <v>1316</v>
      </c>
      <c r="G69" s="106"/>
    </row>
    <row r="70" spans="1:7" ht="6" customHeight="1">
      <c r="B70" s="19"/>
      <c r="G70" s="106"/>
    </row>
    <row r="71" spans="1:7" ht="12.75" customHeight="1">
      <c r="B71" s="19" t="s">
        <v>1594</v>
      </c>
      <c r="C71" s="7" t="s">
        <v>292</v>
      </c>
      <c r="D71" s="6">
        <v>1</v>
      </c>
      <c r="E71" s="8">
        <v>2200</v>
      </c>
      <c r="F71" s="6">
        <f>+D71*E71</f>
        <v>2200</v>
      </c>
      <c r="G71" s="106">
        <v>2200</v>
      </c>
    </row>
    <row r="72" spans="1:7" ht="12.75" customHeight="1">
      <c r="B72" s="19"/>
      <c r="G72" s="106"/>
    </row>
    <row r="73" spans="1:7" ht="12.75" customHeight="1">
      <c r="A73" s="36" t="s">
        <v>1424</v>
      </c>
      <c r="B73" s="37" t="s">
        <v>1595</v>
      </c>
      <c r="G73" s="106"/>
    </row>
    <row r="74" spans="1:7" ht="38.25" customHeight="1">
      <c r="B74" s="19" t="s">
        <v>1597</v>
      </c>
      <c r="G74" s="106"/>
    </row>
    <row r="75" spans="1:7" ht="25.5" customHeight="1">
      <c r="B75" s="19" t="s">
        <v>1599</v>
      </c>
      <c r="G75" s="106"/>
    </row>
    <row r="76" spans="1:7" ht="12.75" customHeight="1">
      <c r="B76" s="19" t="s">
        <v>1312</v>
      </c>
      <c r="G76" s="106"/>
    </row>
    <row r="77" spans="1:7" ht="25.5" customHeight="1">
      <c r="A77" s="39"/>
      <c r="B77" s="40" t="s">
        <v>1316</v>
      </c>
      <c r="G77" s="106"/>
    </row>
    <row r="78" spans="1:7" ht="6" customHeight="1">
      <c r="B78" s="19"/>
      <c r="G78" s="106"/>
    </row>
    <row r="79" spans="1:7" ht="12.75" customHeight="1">
      <c r="B79" s="19" t="s">
        <v>1594</v>
      </c>
      <c r="C79" s="7" t="s">
        <v>292</v>
      </c>
      <c r="D79" s="6">
        <v>3</v>
      </c>
      <c r="E79" s="8">
        <v>2200</v>
      </c>
      <c r="F79" s="6">
        <f>+D79*E79</f>
        <v>6600</v>
      </c>
      <c r="G79" s="106">
        <v>2200</v>
      </c>
    </row>
    <row r="80" spans="1:7" ht="12.75" customHeight="1">
      <c r="B80" s="19"/>
      <c r="G80" s="106"/>
    </row>
    <row r="81" spans="1:7" ht="12.75" customHeight="1">
      <c r="A81" s="36" t="s">
        <v>931</v>
      </c>
      <c r="B81" s="37" t="s">
        <v>1600</v>
      </c>
      <c r="G81" s="106"/>
    </row>
    <row r="82" spans="1:7" ht="38.25" customHeight="1">
      <c r="B82" s="19" t="s">
        <v>656</v>
      </c>
      <c r="G82" s="106"/>
    </row>
    <row r="83" spans="1:7" ht="12.75" customHeight="1">
      <c r="B83" s="19" t="s">
        <v>1601</v>
      </c>
      <c r="G83" s="106"/>
    </row>
    <row r="84" spans="1:7" ht="25.5" customHeight="1">
      <c r="A84" s="39"/>
      <c r="B84" s="40" t="s">
        <v>1316</v>
      </c>
      <c r="G84" s="106"/>
    </row>
    <row r="85" spans="1:7" ht="6" customHeight="1">
      <c r="B85" s="19"/>
      <c r="G85" s="106"/>
    </row>
    <row r="86" spans="1:7" ht="12.75" customHeight="1">
      <c r="B86" s="19" t="s">
        <v>657</v>
      </c>
      <c r="C86" s="7" t="s">
        <v>292</v>
      </c>
      <c r="D86" s="6">
        <v>1</v>
      </c>
      <c r="E86" s="8">
        <v>1800</v>
      </c>
      <c r="F86" s="6">
        <f>+D86*E86</f>
        <v>1800</v>
      </c>
      <c r="G86" s="106">
        <v>1800</v>
      </c>
    </row>
    <row r="87" spans="1:7" ht="12.75" customHeight="1">
      <c r="B87" s="19"/>
      <c r="G87" s="106"/>
    </row>
    <row r="88" spans="1:7" ht="12.75" customHeight="1">
      <c r="A88" s="36" t="s">
        <v>653</v>
      </c>
      <c r="B88" s="37" t="s">
        <v>658</v>
      </c>
      <c r="G88" s="106"/>
    </row>
    <row r="89" spans="1:7" ht="12.75" customHeight="1">
      <c r="B89" s="19" t="s">
        <v>1597</v>
      </c>
      <c r="G89" s="106"/>
    </row>
    <row r="90" spans="1:7" ht="12.75" customHeight="1">
      <c r="B90" s="19" t="s">
        <v>659</v>
      </c>
      <c r="E90" s="27"/>
      <c r="G90" s="107"/>
    </row>
    <row r="91" spans="1:7" ht="12.75" customHeight="1">
      <c r="B91" s="19" t="s">
        <v>1312</v>
      </c>
      <c r="G91" s="106"/>
    </row>
    <row r="92" spans="1:7" ht="25.5" customHeight="1">
      <c r="A92" s="39"/>
      <c r="B92" s="40" t="s">
        <v>1316</v>
      </c>
      <c r="G92" s="106"/>
    </row>
    <row r="93" spans="1:7" ht="6" customHeight="1">
      <c r="B93" s="19"/>
      <c r="G93" s="106"/>
    </row>
    <row r="94" spans="1:7" ht="12.75" customHeight="1">
      <c r="B94" s="19" t="s">
        <v>660</v>
      </c>
      <c r="C94" s="7" t="s">
        <v>292</v>
      </c>
      <c r="D94" s="6">
        <v>3</v>
      </c>
      <c r="E94" s="8">
        <v>950</v>
      </c>
      <c r="F94" s="6">
        <f>+D94*E94</f>
        <v>2850</v>
      </c>
      <c r="G94" s="106">
        <v>950</v>
      </c>
    </row>
    <row r="95" spans="1:7" ht="12.75" customHeight="1">
      <c r="B95" s="19"/>
      <c r="G95" s="106"/>
    </row>
    <row r="96" spans="1:7" ht="12.75" customHeight="1">
      <c r="A96" s="36" t="s">
        <v>654</v>
      </c>
      <c r="B96" s="37" t="s">
        <v>661</v>
      </c>
      <c r="G96" s="106"/>
    </row>
    <row r="97" spans="1:7" ht="38.25" customHeight="1">
      <c r="B97" s="19" t="s">
        <v>662</v>
      </c>
      <c r="G97" s="106"/>
    </row>
    <row r="98" spans="1:7" ht="12.75" customHeight="1">
      <c r="B98" s="5" t="s">
        <v>918</v>
      </c>
      <c r="G98" s="106"/>
    </row>
    <row r="99" spans="1:7" ht="12.75" customHeight="1">
      <c r="B99" s="19" t="s">
        <v>1312</v>
      </c>
      <c r="G99" s="106"/>
    </row>
    <row r="100" spans="1:7" ht="25.5" customHeight="1">
      <c r="A100" s="39"/>
      <c r="B100" s="40" t="s">
        <v>1316</v>
      </c>
      <c r="G100" s="106"/>
    </row>
    <row r="101" spans="1:7" ht="6" customHeight="1">
      <c r="B101" s="19"/>
      <c r="G101" s="106"/>
    </row>
    <row r="102" spans="1:7" ht="12.75" customHeight="1">
      <c r="B102" s="19" t="s">
        <v>708</v>
      </c>
      <c r="C102" s="7" t="s">
        <v>292</v>
      </c>
      <c r="D102" s="6">
        <v>1</v>
      </c>
      <c r="E102" s="8">
        <v>3800</v>
      </c>
      <c r="F102" s="6">
        <f>+D102*E102</f>
        <v>3800</v>
      </c>
      <c r="G102" s="106">
        <v>3800</v>
      </c>
    </row>
    <row r="103" spans="1:7" ht="12.75" customHeight="1">
      <c r="B103" s="19"/>
      <c r="G103" s="106"/>
    </row>
    <row r="104" spans="1:7" ht="12.75" customHeight="1">
      <c r="A104" s="36" t="s">
        <v>834</v>
      </c>
      <c r="B104" s="37" t="s">
        <v>709</v>
      </c>
      <c r="G104" s="106"/>
    </row>
    <row r="105" spans="1:7" ht="38.25" customHeight="1">
      <c r="B105" s="19" t="s">
        <v>714</v>
      </c>
      <c r="G105" s="106"/>
    </row>
    <row r="106" spans="1:7" ht="25.5" customHeight="1">
      <c r="B106" s="19" t="s">
        <v>715</v>
      </c>
      <c r="G106" s="106"/>
    </row>
    <row r="107" spans="1:7" ht="38.25" customHeight="1">
      <c r="B107" s="19" t="s">
        <v>713</v>
      </c>
      <c r="G107" s="106"/>
    </row>
    <row r="108" spans="1:7" ht="25.5" customHeight="1">
      <c r="B108" s="19" t="s">
        <v>711</v>
      </c>
      <c r="G108" s="106"/>
    </row>
    <row r="109" spans="1:7" ht="12.75" customHeight="1">
      <c r="B109" s="19" t="s">
        <v>710</v>
      </c>
      <c r="G109" s="106"/>
    </row>
    <row r="110" spans="1:7" ht="51" customHeight="1">
      <c r="B110" s="19" t="s">
        <v>1572</v>
      </c>
      <c r="G110" s="106"/>
    </row>
    <row r="111" spans="1:7" ht="25.5" customHeight="1">
      <c r="A111" s="39"/>
      <c r="B111" s="40" t="s">
        <v>1316</v>
      </c>
      <c r="G111" s="106"/>
    </row>
    <row r="112" spans="1:7" ht="6" customHeight="1">
      <c r="B112" s="19"/>
      <c r="G112" s="106"/>
    </row>
    <row r="113" spans="1:7" ht="12.75" customHeight="1">
      <c r="B113" s="19" t="s">
        <v>712</v>
      </c>
      <c r="C113" s="7" t="s">
        <v>292</v>
      </c>
      <c r="D113" s="6">
        <v>1</v>
      </c>
      <c r="E113" s="8">
        <v>10880</v>
      </c>
      <c r="F113" s="6">
        <f>+D113*E113</f>
        <v>10880</v>
      </c>
      <c r="G113" s="106">
        <v>10880</v>
      </c>
    </row>
    <row r="114" spans="1:7" ht="12.75" customHeight="1">
      <c r="B114" s="19"/>
      <c r="G114" s="106"/>
    </row>
    <row r="115" spans="1:7" ht="12.75" customHeight="1">
      <c r="A115" s="36" t="s">
        <v>1269</v>
      </c>
      <c r="B115" s="37" t="s">
        <v>1573</v>
      </c>
      <c r="G115" s="106"/>
    </row>
    <row r="116" spans="1:7" ht="38.25" customHeight="1">
      <c r="B116" s="19" t="s">
        <v>662</v>
      </c>
      <c r="G116" s="106"/>
    </row>
    <row r="117" spans="1:7" ht="12.75" customHeight="1">
      <c r="B117" s="5" t="s">
        <v>918</v>
      </c>
      <c r="G117" s="106"/>
    </row>
    <row r="118" spans="1:7" ht="12.75" customHeight="1">
      <c r="B118" s="19" t="s">
        <v>1312</v>
      </c>
      <c r="G118" s="106"/>
    </row>
    <row r="119" spans="1:7" ht="25.5" customHeight="1">
      <c r="A119" s="39"/>
      <c r="B119" s="40" t="s">
        <v>1316</v>
      </c>
      <c r="G119" s="106"/>
    </row>
    <row r="120" spans="1:7" ht="6" customHeight="1">
      <c r="B120" s="19"/>
      <c r="G120" s="106"/>
    </row>
    <row r="121" spans="1:7" ht="12.75" customHeight="1">
      <c r="B121" s="19" t="s">
        <v>1574</v>
      </c>
      <c r="C121" s="7" t="s">
        <v>292</v>
      </c>
      <c r="D121" s="6">
        <v>1</v>
      </c>
      <c r="E121" s="8">
        <v>3350</v>
      </c>
      <c r="F121" s="6">
        <f>+D121*E121</f>
        <v>3350</v>
      </c>
      <c r="G121" s="106">
        <v>3350</v>
      </c>
    </row>
    <row r="122" spans="1:7" ht="12.75" customHeight="1">
      <c r="B122" s="19"/>
      <c r="G122" s="106"/>
    </row>
    <row r="123" spans="1:7" ht="12.75" customHeight="1">
      <c r="A123" s="36" t="s">
        <v>844</v>
      </c>
      <c r="B123" s="37" t="s">
        <v>340</v>
      </c>
      <c r="G123" s="106"/>
    </row>
    <row r="124" spans="1:7" ht="38.25" customHeight="1">
      <c r="B124" s="19" t="s">
        <v>662</v>
      </c>
      <c r="G124" s="106"/>
    </row>
    <row r="125" spans="1:7" ht="25.5" customHeight="1">
      <c r="B125" s="5" t="s">
        <v>338</v>
      </c>
      <c r="G125" s="106"/>
    </row>
    <row r="126" spans="1:7" ht="25.5" customHeight="1">
      <c r="B126" s="5" t="s">
        <v>339</v>
      </c>
      <c r="G126" s="106"/>
    </row>
    <row r="127" spans="1:7" ht="12.75" customHeight="1">
      <c r="B127" s="19" t="s">
        <v>1312</v>
      </c>
      <c r="G127" s="106"/>
    </row>
    <row r="128" spans="1:7" ht="25.5" customHeight="1">
      <c r="A128" s="39"/>
      <c r="B128" s="40" t="s">
        <v>1316</v>
      </c>
      <c r="G128" s="106"/>
    </row>
    <row r="129" spans="1:7" ht="6" customHeight="1">
      <c r="B129" s="19"/>
      <c r="G129" s="106"/>
    </row>
    <row r="130" spans="1:7" ht="12.75" customHeight="1">
      <c r="B130" s="19" t="s">
        <v>1574</v>
      </c>
      <c r="C130" s="7" t="s">
        <v>292</v>
      </c>
      <c r="D130" s="6">
        <v>1</v>
      </c>
      <c r="E130" s="8">
        <v>3350</v>
      </c>
      <c r="F130" s="6">
        <f>+D130*E130</f>
        <v>3350</v>
      </c>
      <c r="G130" s="106">
        <v>3350</v>
      </c>
    </row>
    <row r="131" spans="1:7" ht="12.75" customHeight="1">
      <c r="B131" s="19"/>
      <c r="G131" s="106"/>
    </row>
    <row r="132" spans="1:7" ht="12.75" customHeight="1">
      <c r="A132" s="36" t="s">
        <v>847</v>
      </c>
      <c r="B132" s="37" t="s">
        <v>1575</v>
      </c>
      <c r="G132" s="106"/>
    </row>
    <row r="133" spans="1:7" ht="38.25" customHeight="1">
      <c r="B133" s="19" t="s">
        <v>341</v>
      </c>
      <c r="G133" s="106"/>
    </row>
    <row r="134" spans="1:7" ht="12.75" customHeight="1">
      <c r="B134" s="5" t="s">
        <v>342</v>
      </c>
      <c r="G134" s="106"/>
    </row>
    <row r="135" spans="1:7" ht="12.75" customHeight="1">
      <c r="B135" s="19" t="s">
        <v>1312</v>
      </c>
      <c r="G135" s="106"/>
    </row>
    <row r="136" spans="1:7" ht="25.5" customHeight="1">
      <c r="A136" s="39"/>
      <c r="B136" s="40" t="s">
        <v>1316</v>
      </c>
      <c r="G136" s="106"/>
    </row>
    <row r="137" spans="1:7" ht="6" customHeight="1">
      <c r="B137" s="19"/>
      <c r="G137" s="106"/>
    </row>
    <row r="138" spans="1:7" ht="12.75" customHeight="1">
      <c r="B138" s="19" t="s">
        <v>343</v>
      </c>
      <c r="C138" s="7" t="s">
        <v>292</v>
      </c>
      <c r="D138" s="6">
        <v>1</v>
      </c>
      <c r="E138" s="8">
        <v>2800</v>
      </c>
      <c r="F138" s="6">
        <f>+D138*E138</f>
        <v>2800</v>
      </c>
      <c r="G138" s="106">
        <v>2800</v>
      </c>
    </row>
    <row r="139" spans="1:7" ht="12.75" customHeight="1">
      <c r="B139" s="19"/>
      <c r="G139" s="106"/>
    </row>
    <row r="140" spans="1:7" ht="12.75" customHeight="1">
      <c r="A140" s="36" t="s">
        <v>408</v>
      </c>
      <c r="B140" s="37" t="s">
        <v>344</v>
      </c>
      <c r="G140" s="106"/>
    </row>
    <row r="141" spans="1:7" ht="38.25" customHeight="1">
      <c r="B141" s="19" t="s">
        <v>345</v>
      </c>
      <c r="G141" s="106"/>
    </row>
    <row r="142" spans="1:7" ht="25.5" customHeight="1">
      <c r="A142" s="39"/>
      <c r="B142" s="40" t="s">
        <v>1316</v>
      </c>
      <c r="G142" s="106"/>
    </row>
    <row r="143" spans="1:7" ht="6" customHeight="1">
      <c r="B143" s="19"/>
      <c r="G143" s="106"/>
    </row>
    <row r="144" spans="1:7" ht="12.75" customHeight="1">
      <c r="B144" s="19" t="s">
        <v>635</v>
      </c>
      <c r="C144" s="7" t="s">
        <v>292</v>
      </c>
      <c r="D144" s="6">
        <v>1</v>
      </c>
      <c r="E144" s="8">
        <v>1800</v>
      </c>
      <c r="F144" s="6">
        <f>+D144*E144</f>
        <v>1800</v>
      </c>
      <c r="G144" s="106">
        <v>1800</v>
      </c>
    </row>
    <row r="145" spans="1:7" ht="12.75" customHeight="1">
      <c r="B145" s="19"/>
      <c r="G145" s="106"/>
    </row>
    <row r="146" spans="1:7" ht="12.75" customHeight="1">
      <c r="A146" s="36" t="s">
        <v>409</v>
      </c>
      <c r="B146" s="37" t="s">
        <v>636</v>
      </c>
      <c r="G146" s="106"/>
    </row>
    <row r="147" spans="1:7" ht="38.25" customHeight="1">
      <c r="B147" s="19" t="s">
        <v>637</v>
      </c>
      <c r="G147" s="106"/>
    </row>
    <row r="148" spans="1:7" ht="12.75" customHeight="1">
      <c r="B148" s="5" t="s">
        <v>638</v>
      </c>
      <c r="G148" s="106"/>
    </row>
    <row r="149" spans="1:7" ht="12.75" customHeight="1">
      <c r="B149" s="19" t="s">
        <v>1312</v>
      </c>
      <c r="G149" s="106"/>
    </row>
    <row r="150" spans="1:7" ht="25.5" customHeight="1">
      <c r="A150" s="39"/>
      <c r="B150" s="40" t="s">
        <v>1316</v>
      </c>
      <c r="G150" s="106"/>
    </row>
    <row r="151" spans="1:7" ht="6" customHeight="1">
      <c r="B151" s="19"/>
      <c r="G151" s="106"/>
    </row>
    <row r="152" spans="1:7" ht="12.75" customHeight="1">
      <c r="B152" s="19" t="s">
        <v>639</v>
      </c>
      <c r="C152" s="7" t="s">
        <v>292</v>
      </c>
      <c r="D152" s="6">
        <v>1</v>
      </c>
      <c r="E152" s="8">
        <v>2750</v>
      </c>
      <c r="F152" s="6">
        <f>+D152*E152</f>
        <v>2750</v>
      </c>
      <c r="G152" s="106">
        <v>2750</v>
      </c>
    </row>
    <row r="153" spans="1:7" ht="12.75" customHeight="1">
      <c r="B153" s="19"/>
      <c r="G153" s="106"/>
    </row>
    <row r="154" spans="1:7" ht="12.75" customHeight="1">
      <c r="A154" s="36" t="s">
        <v>410</v>
      </c>
      <c r="B154" s="37" t="s">
        <v>640</v>
      </c>
      <c r="G154" s="106"/>
    </row>
    <row r="155" spans="1:7" ht="38.25" customHeight="1">
      <c r="B155" s="19" t="s">
        <v>637</v>
      </c>
      <c r="G155" s="106"/>
    </row>
    <row r="156" spans="1:7" ht="12.75" customHeight="1">
      <c r="B156" s="5" t="s">
        <v>638</v>
      </c>
      <c r="G156" s="106"/>
    </row>
    <row r="157" spans="1:7" ht="12.75" customHeight="1">
      <c r="B157" s="19" t="s">
        <v>1312</v>
      </c>
      <c r="G157" s="106"/>
    </row>
    <row r="158" spans="1:7" ht="25.5" customHeight="1">
      <c r="A158" s="39"/>
      <c r="B158" s="40" t="s">
        <v>1316</v>
      </c>
      <c r="G158" s="106"/>
    </row>
    <row r="159" spans="1:7" ht="6" customHeight="1">
      <c r="B159" s="19"/>
      <c r="G159" s="106"/>
    </row>
    <row r="160" spans="1:7" ht="12.75" customHeight="1">
      <c r="B160" s="19" t="s">
        <v>346</v>
      </c>
      <c r="C160" s="7" t="s">
        <v>292</v>
      </c>
      <c r="D160" s="6">
        <v>1</v>
      </c>
      <c r="E160" s="8">
        <v>2200</v>
      </c>
      <c r="F160" s="6">
        <f>+D160*E160</f>
        <v>2200</v>
      </c>
      <c r="G160" s="106">
        <v>2200</v>
      </c>
    </row>
    <row r="161" spans="1:7" ht="12.75" customHeight="1">
      <c r="B161" s="19"/>
      <c r="G161" s="106"/>
    </row>
    <row r="162" spans="1:7" ht="12.75" customHeight="1">
      <c r="A162" s="36" t="s">
        <v>974</v>
      </c>
      <c r="B162" s="37" t="s">
        <v>349</v>
      </c>
      <c r="G162" s="106"/>
    </row>
    <row r="163" spans="1:7" ht="38.25" customHeight="1">
      <c r="B163" s="19" t="s">
        <v>637</v>
      </c>
      <c r="G163" s="106"/>
    </row>
    <row r="164" spans="1:7" ht="25.5" customHeight="1">
      <c r="B164" s="19" t="s">
        <v>347</v>
      </c>
      <c r="G164" s="106"/>
    </row>
    <row r="165" spans="1:7" ht="12.75" customHeight="1">
      <c r="B165" s="19" t="s">
        <v>1312</v>
      </c>
      <c r="G165" s="106"/>
    </row>
    <row r="166" spans="1:7" ht="25.5" customHeight="1">
      <c r="A166" s="39"/>
      <c r="B166" s="40" t="s">
        <v>1316</v>
      </c>
      <c r="G166" s="106"/>
    </row>
    <row r="167" spans="1:7" ht="6" customHeight="1">
      <c r="B167" s="19"/>
      <c r="G167" s="106"/>
    </row>
    <row r="168" spans="1:7" ht="12.75" customHeight="1">
      <c r="B168" s="19" t="s">
        <v>348</v>
      </c>
      <c r="C168" s="7" t="s">
        <v>292</v>
      </c>
      <c r="D168" s="6">
        <v>1</v>
      </c>
      <c r="E168" s="8">
        <v>3100</v>
      </c>
      <c r="F168" s="6">
        <f>+D168*E168</f>
        <v>3100</v>
      </c>
      <c r="G168" s="106">
        <v>3100</v>
      </c>
    </row>
    <row r="169" spans="1:7" ht="12.75" customHeight="1">
      <c r="B169" s="19"/>
      <c r="G169" s="106"/>
    </row>
    <row r="170" spans="1:7" ht="12.75" customHeight="1">
      <c r="A170" s="36" t="s">
        <v>975</v>
      </c>
      <c r="B170" s="37" t="s">
        <v>350</v>
      </c>
      <c r="G170" s="106"/>
    </row>
    <row r="171" spans="1:7" ht="38.25" customHeight="1">
      <c r="B171" s="19" t="s">
        <v>341</v>
      </c>
      <c r="G171" s="106"/>
    </row>
    <row r="172" spans="1:7" ht="12.75" customHeight="1">
      <c r="B172" s="5" t="s">
        <v>659</v>
      </c>
      <c r="G172" s="106"/>
    </row>
    <row r="173" spans="1:7" ht="12.75" customHeight="1">
      <c r="B173" s="19" t="s">
        <v>1312</v>
      </c>
      <c r="G173" s="106"/>
    </row>
    <row r="174" spans="1:7" ht="25.5" customHeight="1">
      <c r="A174" s="39"/>
      <c r="B174" s="40" t="s">
        <v>1316</v>
      </c>
      <c r="G174" s="106"/>
    </row>
    <row r="175" spans="1:7" ht="6" customHeight="1">
      <c r="B175" s="19"/>
      <c r="G175" s="106"/>
    </row>
    <row r="176" spans="1:7" ht="12.75" customHeight="1">
      <c r="B176" s="19" t="s">
        <v>351</v>
      </c>
      <c r="C176" s="7" t="s">
        <v>292</v>
      </c>
      <c r="D176" s="6">
        <v>1</v>
      </c>
      <c r="E176" s="8">
        <v>1100</v>
      </c>
      <c r="F176" s="6">
        <f>+D176*E176</f>
        <v>1100</v>
      </c>
      <c r="G176" s="106">
        <v>1100</v>
      </c>
    </row>
    <row r="177" spans="1:7" ht="12.75" customHeight="1">
      <c r="B177" s="19"/>
      <c r="G177" s="106"/>
    </row>
    <row r="178" spans="1:7" ht="12.75" customHeight="1">
      <c r="A178" s="36" t="s">
        <v>976</v>
      </c>
      <c r="B178" s="37" t="s">
        <v>352</v>
      </c>
      <c r="G178" s="106"/>
    </row>
    <row r="179" spans="1:7" ht="38.25" customHeight="1">
      <c r="B179" s="19" t="s">
        <v>341</v>
      </c>
      <c r="G179" s="106"/>
    </row>
    <row r="180" spans="1:7" ht="12.75" customHeight="1">
      <c r="B180" s="5" t="s">
        <v>342</v>
      </c>
      <c r="G180" s="106"/>
    </row>
    <row r="181" spans="1:7" ht="12.75" customHeight="1">
      <c r="B181" s="19" t="s">
        <v>1312</v>
      </c>
      <c r="G181" s="106"/>
    </row>
    <row r="182" spans="1:7" ht="25.5" customHeight="1">
      <c r="A182" s="39"/>
      <c r="B182" s="40" t="s">
        <v>1316</v>
      </c>
      <c r="G182" s="106"/>
    </row>
    <row r="183" spans="1:7" ht="6" customHeight="1">
      <c r="B183" s="19"/>
      <c r="G183" s="106"/>
    </row>
    <row r="184" spans="1:7" ht="12.75" customHeight="1">
      <c r="B184" s="19" t="s">
        <v>351</v>
      </c>
      <c r="C184" s="7" t="s">
        <v>292</v>
      </c>
      <c r="D184" s="6">
        <v>2</v>
      </c>
      <c r="E184" s="8">
        <v>1100</v>
      </c>
      <c r="F184" s="6">
        <f>+D184*E184</f>
        <v>2200</v>
      </c>
      <c r="G184" s="106">
        <v>1100</v>
      </c>
    </row>
    <row r="185" spans="1:7" ht="12.75" customHeight="1">
      <c r="B185" s="19"/>
      <c r="G185" s="106"/>
    </row>
    <row r="186" spans="1:7" ht="12.75" customHeight="1">
      <c r="A186" s="36" t="s">
        <v>107</v>
      </c>
      <c r="B186" s="37" t="s">
        <v>353</v>
      </c>
      <c r="G186" s="106"/>
    </row>
    <row r="187" spans="1:7" ht="38.25" customHeight="1">
      <c r="B187" s="19" t="s">
        <v>341</v>
      </c>
      <c r="G187" s="106"/>
    </row>
    <row r="188" spans="1:7" ht="12.75" customHeight="1">
      <c r="B188" s="5" t="s">
        <v>342</v>
      </c>
      <c r="G188" s="106"/>
    </row>
    <row r="189" spans="1:7" ht="12.75" customHeight="1">
      <c r="B189" s="19" t="s">
        <v>1312</v>
      </c>
      <c r="G189" s="106"/>
    </row>
    <row r="190" spans="1:7" ht="25.5" customHeight="1">
      <c r="A190" s="39"/>
      <c r="B190" s="40" t="s">
        <v>1316</v>
      </c>
      <c r="G190" s="106"/>
    </row>
    <row r="191" spans="1:7" ht="6" customHeight="1">
      <c r="B191" s="19"/>
      <c r="G191" s="106"/>
    </row>
    <row r="192" spans="1:7" ht="12.75" customHeight="1">
      <c r="B192" s="19" t="s">
        <v>354</v>
      </c>
      <c r="C192" s="7" t="s">
        <v>292</v>
      </c>
      <c r="D192" s="6">
        <v>1</v>
      </c>
      <c r="E192" s="8">
        <v>1400</v>
      </c>
      <c r="F192" s="6">
        <f>+D192*E192</f>
        <v>1400</v>
      </c>
      <c r="G192" s="106">
        <v>1400</v>
      </c>
    </row>
    <row r="193" spans="1:7" ht="12.75" customHeight="1">
      <c r="B193" s="19"/>
      <c r="G193" s="106"/>
    </row>
    <row r="194" spans="1:7" ht="12.75" customHeight="1">
      <c r="A194" s="36" t="s">
        <v>108</v>
      </c>
      <c r="B194" s="37" t="s">
        <v>355</v>
      </c>
      <c r="G194" s="106"/>
    </row>
    <row r="195" spans="1:7" ht="38.25" customHeight="1">
      <c r="B195" s="19" t="s">
        <v>341</v>
      </c>
      <c r="G195" s="106"/>
    </row>
    <row r="196" spans="1:7" ht="12.75" customHeight="1">
      <c r="B196" s="5" t="s">
        <v>342</v>
      </c>
      <c r="G196" s="106"/>
    </row>
    <row r="197" spans="1:7" ht="12.75" customHeight="1">
      <c r="B197" s="19" t="s">
        <v>1312</v>
      </c>
      <c r="G197" s="106"/>
    </row>
    <row r="198" spans="1:7" ht="25.5" customHeight="1">
      <c r="A198" s="39"/>
      <c r="B198" s="40" t="s">
        <v>1316</v>
      </c>
      <c r="G198" s="106"/>
    </row>
    <row r="199" spans="1:7" ht="6" customHeight="1">
      <c r="B199" s="19"/>
      <c r="G199" s="106"/>
    </row>
    <row r="200" spans="1:7" ht="12.75" customHeight="1">
      <c r="B200" s="19" t="s">
        <v>356</v>
      </c>
      <c r="C200" s="7" t="s">
        <v>292</v>
      </c>
      <c r="D200" s="6">
        <v>12</v>
      </c>
      <c r="E200" s="8">
        <v>1050</v>
      </c>
      <c r="F200" s="6">
        <f>+D200*E200</f>
        <v>12600</v>
      </c>
      <c r="G200" s="106">
        <v>1050</v>
      </c>
    </row>
    <row r="201" spans="1:7" ht="12.75" customHeight="1">
      <c r="B201" s="19"/>
      <c r="G201" s="106"/>
    </row>
    <row r="202" spans="1:7" ht="12.75" customHeight="1">
      <c r="A202" s="36" t="s">
        <v>357</v>
      </c>
      <c r="B202" s="37" t="s">
        <v>358</v>
      </c>
      <c r="G202" s="106"/>
    </row>
    <row r="203" spans="1:7" ht="38.25" customHeight="1">
      <c r="B203" s="19" t="s">
        <v>341</v>
      </c>
      <c r="G203" s="106"/>
    </row>
    <row r="204" spans="1:7" ht="12.75" customHeight="1">
      <c r="B204" s="5" t="s">
        <v>342</v>
      </c>
      <c r="G204" s="106"/>
    </row>
    <row r="205" spans="1:7" ht="12.75" customHeight="1">
      <c r="B205" s="19" t="s">
        <v>1312</v>
      </c>
      <c r="G205" s="106"/>
    </row>
    <row r="206" spans="1:7" ht="25.5" customHeight="1">
      <c r="A206" s="39"/>
      <c r="B206" s="40" t="s">
        <v>1316</v>
      </c>
      <c r="G206" s="106"/>
    </row>
    <row r="207" spans="1:7" ht="6" customHeight="1">
      <c r="B207" s="19"/>
      <c r="G207" s="106"/>
    </row>
    <row r="208" spans="1:7" ht="12.75" customHeight="1">
      <c r="B208" s="19" t="s">
        <v>359</v>
      </c>
      <c r="C208" s="7" t="s">
        <v>292</v>
      </c>
      <c r="D208" s="6">
        <v>2</v>
      </c>
      <c r="E208" s="8">
        <v>1250</v>
      </c>
      <c r="F208" s="6">
        <f>+D208*E208</f>
        <v>2500</v>
      </c>
      <c r="G208" s="106">
        <v>1250</v>
      </c>
    </row>
    <row r="209" spans="1:7" ht="12.75" customHeight="1">
      <c r="B209" s="19"/>
      <c r="G209" s="106"/>
    </row>
    <row r="210" spans="1:7" ht="12.75" customHeight="1">
      <c r="A210" s="36" t="s">
        <v>360</v>
      </c>
      <c r="B210" s="37" t="s">
        <v>361</v>
      </c>
      <c r="G210" s="106"/>
    </row>
    <row r="211" spans="1:7" ht="38.25" customHeight="1">
      <c r="B211" s="19" t="s">
        <v>637</v>
      </c>
      <c r="G211" s="106"/>
    </row>
    <row r="212" spans="1:7" ht="25.5" customHeight="1">
      <c r="B212" s="19" t="s">
        <v>347</v>
      </c>
      <c r="G212" s="106"/>
    </row>
    <row r="213" spans="1:7" ht="12.75" customHeight="1">
      <c r="B213" s="19" t="s">
        <v>1312</v>
      </c>
      <c r="G213" s="106"/>
    </row>
    <row r="214" spans="1:7" ht="25.5" customHeight="1">
      <c r="A214" s="39"/>
      <c r="B214" s="40" t="s">
        <v>1316</v>
      </c>
      <c r="G214" s="106"/>
    </row>
    <row r="215" spans="1:7" ht="6" customHeight="1">
      <c r="B215" s="19"/>
      <c r="G215" s="106"/>
    </row>
    <row r="216" spans="1:7" ht="12.75" customHeight="1">
      <c r="B216" s="19" t="s">
        <v>173</v>
      </c>
      <c r="C216" s="7" t="s">
        <v>292</v>
      </c>
      <c r="D216" s="6">
        <v>3</v>
      </c>
      <c r="E216" s="8">
        <v>1930</v>
      </c>
      <c r="F216" s="6">
        <f>+D216*E216</f>
        <v>5790</v>
      </c>
      <c r="G216" s="106">
        <v>1930</v>
      </c>
    </row>
    <row r="217" spans="1:7" ht="12.75" customHeight="1">
      <c r="B217" s="19"/>
      <c r="G217" s="106"/>
    </row>
    <row r="218" spans="1:7" ht="12.75" customHeight="1">
      <c r="A218" s="36" t="s">
        <v>174</v>
      </c>
      <c r="B218" s="37" t="s">
        <v>175</v>
      </c>
      <c r="G218" s="106"/>
    </row>
    <row r="219" spans="1:7" ht="38.25" customHeight="1">
      <c r="B219" s="19" t="s">
        <v>662</v>
      </c>
      <c r="G219" s="106"/>
    </row>
    <row r="220" spans="1:7" ht="25.5" customHeight="1">
      <c r="B220" s="19" t="s">
        <v>176</v>
      </c>
      <c r="G220" s="106"/>
    </row>
    <row r="221" spans="1:7" ht="12.75" customHeight="1">
      <c r="B221" s="19" t="s">
        <v>1312</v>
      </c>
      <c r="G221" s="106"/>
    </row>
    <row r="222" spans="1:7" ht="25.5" customHeight="1">
      <c r="A222" s="39"/>
      <c r="B222" s="40" t="s">
        <v>1316</v>
      </c>
      <c r="G222" s="106"/>
    </row>
    <row r="223" spans="1:7" ht="6" customHeight="1">
      <c r="B223" s="19"/>
      <c r="G223" s="106"/>
    </row>
    <row r="224" spans="1:7" ht="12.75" customHeight="1">
      <c r="B224" s="19" t="s">
        <v>177</v>
      </c>
      <c r="C224" s="7" t="s">
        <v>292</v>
      </c>
      <c r="D224" s="6">
        <v>4</v>
      </c>
      <c r="E224" s="8">
        <v>2500</v>
      </c>
      <c r="F224" s="6">
        <f>+D224*E224</f>
        <v>10000</v>
      </c>
      <c r="G224" s="106">
        <v>2500</v>
      </c>
    </row>
    <row r="225" spans="1:7" ht="12.75" customHeight="1">
      <c r="B225" s="19"/>
      <c r="G225" s="106"/>
    </row>
    <row r="226" spans="1:7" ht="12.75" customHeight="1">
      <c r="A226" s="36" t="s">
        <v>178</v>
      </c>
      <c r="B226" s="37" t="s">
        <v>179</v>
      </c>
      <c r="G226" s="106"/>
    </row>
    <row r="227" spans="1:7" ht="38.25" customHeight="1">
      <c r="B227" s="19" t="s">
        <v>180</v>
      </c>
      <c r="G227" s="106"/>
    </row>
    <row r="228" spans="1:7" ht="25.5" customHeight="1">
      <c r="B228" s="19" t="s">
        <v>181</v>
      </c>
      <c r="G228" s="106"/>
    </row>
    <row r="229" spans="1:7" ht="12.75" customHeight="1">
      <c r="B229" s="19" t="s">
        <v>1312</v>
      </c>
      <c r="G229" s="106"/>
    </row>
    <row r="230" spans="1:7" ht="25.5" customHeight="1">
      <c r="A230" s="39"/>
      <c r="B230" s="40" t="s">
        <v>1316</v>
      </c>
      <c r="G230" s="106"/>
    </row>
    <row r="231" spans="1:7" ht="6" customHeight="1">
      <c r="B231" s="19"/>
      <c r="G231" s="106"/>
    </row>
    <row r="232" spans="1:7" ht="12.75" customHeight="1">
      <c r="B232" s="19" t="s">
        <v>768</v>
      </c>
      <c r="C232" s="7" t="s">
        <v>292</v>
      </c>
      <c r="D232" s="6">
        <v>2</v>
      </c>
      <c r="E232" s="8">
        <v>4800</v>
      </c>
      <c r="F232" s="6">
        <f>+D232*E232</f>
        <v>9600</v>
      </c>
      <c r="G232" s="106">
        <v>4800</v>
      </c>
    </row>
    <row r="233" spans="1:7" ht="12.75" customHeight="1">
      <c r="B233" s="19"/>
      <c r="G233" s="106"/>
    </row>
    <row r="234" spans="1:7" ht="12.75" customHeight="1">
      <c r="A234" s="36" t="s">
        <v>769</v>
      </c>
      <c r="B234" s="37" t="s">
        <v>770</v>
      </c>
      <c r="G234" s="106"/>
    </row>
    <row r="235" spans="1:7" ht="38.25" customHeight="1">
      <c r="B235" s="19" t="s">
        <v>180</v>
      </c>
      <c r="G235" s="106"/>
    </row>
    <row r="236" spans="1:7" ht="25.5" customHeight="1">
      <c r="B236" s="19" t="s">
        <v>181</v>
      </c>
      <c r="G236" s="106"/>
    </row>
    <row r="237" spans="1:7" ht="25.5" customHeight="1">
      <c r="B237" s="5" t="s">
        <v>339</v>
      </c>
      <c r="G237" s="106"/>
    </row>
    <row r="238" spans="1:7" ht="12.75" customHeight="1">
      <c r="B238" s="19" t="s">
        <v>1312</v>
      </c>
      <c r="G238" s="106"/>
    </row>
    <row r="239" spans="1:7" ht="25.5" customHeight="1">
      <c r="A239" s="39"/>
      <c r="B239" s="40" t="s">
        <v>1316</v>
      </c>
      <c r="G239" s="106"/>
    </row>
    <row r="240" spans="1:7" ht="6" customHeight="1">
      <c r="B240" s="19"/>
      <c r="G240" s="106"/>
    </row>
    <row r="241" spans="1:7" ht="12.75" customHeight="1">
      <c r="B241" s="19" t="s">
        <v>768</v>
      </c>
      <c r="C241" s="7" t="s">
        <v>292</v>
      </c>
      <c r="D241" s="6">
        <v>1</v>
      </c>
      <c r="E241" s="8">
        <v>4800</v>
      </c>
      <c r="F241" s="6">
        <f>+D241*E241</f>
        <v>4800</v>
      </c>
      <c r="G241" s="106">
        <v>4800</v>
      </c>
    </row>
    <row r="242" spans="1:7" ht="12.75" customHeight="1">
      <c r="B242" s="19"/>
      <c r="G242" s="106"/>
    </row>
    <row r="243" spans="1:7" ht="12.75" customHeight="1">
      <c r="A243" s="36" t="s">
        <v>771</v>
      </c>
      <c r="B243" s="37" t="s">
        <v>772</v>
      </c>
      <c r="G243" s="106"/>
    </row>
    <row r="244" spans="1:7" ht="38.25" customHeight="1">
      <c r="B244" s="19" t="s">
        <v>662</v>
      </c>
      <c r="G244" s="106"/>
    </row>
    <row r="245" spans="1:7" ht="25.5" customHeight="1">
      <c r="B245" s="19" t="s">
        <v>176</v>
      </c>
      <c r="G245" s="106"/>
    </row>
    <row r="246" spans="1:7" ht="12.75" customHeight="1">
      <c r="B246" s="19" t="s">
        <v>1312</v>
      </c>
      <c r="G246" s="106"/>
    </row>
    <row r="247" spans="1:7" ht="25.5" customHeight="1">
      <c r="A247" s="39"/>
      <c r="B247" s="40" t="s">
        <v>1316</v>
      </c>
      <c r="G247" s="106"/>
    </row>
    <row r="248" spans="1:7" ht="6" customHeight="1">
      <c r="B248" s="19"/>
      <c r="G248" s="106"/>
    </row>
    <row r="249" spans="1:7" ht="12.75" customHeight="1">
      <c r="B249" s="19" t="s">
        <v>773</v>
      </c>
      <c r="C249" s="7" t="s">
        <v>292</v>
      </c>
      <c r="D249" s="6">
        <v>1</v>
      </c>
      <c r="E249" s="8">
        <v>3100</v>
      </c>
      <c r="F249" s="6">
        <f>+D249*E249</f>
        <v>3100</v>
      </c>
      <c r="G249" s="106">
        <v>3100</v>
      </c>
    </row>
    <row r="250" spans="1:7" ht="12.75" customHeight="1">
      <c r="B250" s="19"/>
      <c r="G250" s="106"/>
    </row>
    <row r="251" spans="1:7" ht="12.75" customHeight="1">
      <c r="A251" s="36" t="s">
        <v>774</v>
      </c>
      <c r="B251" s="37" t="s">
        <v>775</v>
      </c>
      <c r="G251" s="106"/>
    </row>
    <row r="252" spans="1:7" ht="38.25" customHeight="1">
      <c r="B252" s="19" t="s">
        <v>776</v>
      </c>
      <c r="G252" s="106"/>
    </row>
    <row r="253" spans="1:7" ht="25.5" customHeight="1">
      <c r="B253" s="19" t="s">
        <v>1260</v>
      </c>
      <c r="G253" s="106"/>
    </row>
    <row r="254" spans="1:7" ht="12.75" customHeight="1">
      <c r="B254" s="19" t="s">
        <v>1312</v>
      </c>
      <c r="G254" s="106"/>
    </row>
    <row r="255" spans="1:7" ht="25.5" customHeight="1">
      <c r="A255" s="39"/>
      <c r="B255" s="40" t="s">
        <v>1316</v>
      </c>
      <c r="G255" s="106"/>
    </row>
    <row r="256" spans="1:7" ht="6" customHeight="1">
      <c r="B256" s="19"/>
      <c r="G256" s="106"/>
    </row>
    <row r="257" spans="1:7" ht="12.75" customHeight="1">
      <c r="B257" s="19" t="s">
        <v>1261</v>
      </c>
      <c r="C257" s="7" t="s">
        <v>292</v>
      </c>
      <c r="D257" s="6">
        <v>2</v>
      </c>
      <c r="E257" s="8">
        <v>4100</v>
      </c>
      <c r="F257" s="6">
        <f>+D257*E257</f>
        <v>8200</v>
      </c>
      <c r="G257" s="106">
        <v>4100</v>
      </c>
    </row>
    <row r="258" spans="1:7" ht="12.75" customHeight="1">
      <c r="B258" s="19"/>
      <c r="G258" s="106"/>
    </row>
    <row r="259" spans="1:7" ht="12.75" customHeight="1">
      <c r="A259" s="36" t="s">
        <v>1262</v>
      </c>
      <c r="B259" s="37" t="s">
        <v>1263</v>
      </c>
      <c r="G259" s="106"/>
    </row>
    <row r="260" spans="1:7" ht="25.5" customHeight="1">
      <c r="B260" s="19" t="s">
        <v>1264</v>
      </c>
      <c r="G260" s="106"/>
    </row>
    <row r="261" spans="1:7" ht="25.5" customHeight="1">
      <c r="B261" s="19" t="s">
        <v>1266</v>
      </c>
      <c r="G261" s="106"/>
    </row>
    <row r="262" spans="1:7" ht="12.75" customHeight="1">
      <c r="B262" s="19" t="s">
        <v>1267</v>
      </c>
      <c r="G262" s="106"/>
    </row>
    <row r="263" spans="1:7" ht="63.75" customHeight="1">
      <c r="B263" s="19" t="s">
        <v>1674</v>
      </c>
      <c r="G263" s="106"/>
    </row>
    <row r="264" spans="1:7" ht="25.5" customHeight="1">
      <c r="A264" s="39"/>
      <c r="B264" s="40" t="s">
        <v>1316</v>
      </c>
      <c r="G264" s="106"/>
    </row>
    <row r="265" spans="1:7" ht="6" customHeight="1">
      <c r="B265" s="19"/>
      <c r="G265" s="106"/>
    </row>
    <row r="266" spans="1:7" ht="12.75" customHeight="1">
      <c r="B266" s="19" t="s">
        <v>1730</v>
      </c>
      <c r="C266" s="7" t="s">
        <v>292</v>
      </c>
      <c r="D266" s="6">
        <v>1</v>
      </c>
      <c r="E266" s="8">
        <v>8200</v>
      </c>
      <c r="F266" s="6">
        <f>+D266*E266</f>
        <v>8200</v>
      </c>
      <c r="G266" s="106">
        <v>8200</v>
      </c>
    </row>
    <row r="267" spans="1:7" ht="12.75" customHeight="1">
      <c r="B267" s="19"/>
      <c r="G267" s="106"/>
    </row>
    <row r="268" spans="1:7" ht="12.75" customHeight="1">
      <c r="A268" s="36" t="s">
        <v>1731</v>
      </c>
      <c r="B268" s="37" t="s">
        <v>1732</v>
      </c>
      <c r="G268" s="106"/>
    </row>
    <row r="269" spans="1:7" ht="25.5" customHeight="1">
      <c r="B269" s="19" t="s">
        <v>1618</v>
      </c>
      <c r="G269" s="106"/>
    </row>
    <row r="270" spans="1:7" ht="25.5" customHeight="1">
      <c r="B270" s="19" t="s">
        <v>1733</v>
      </c>
      <c r="G270" s="106"/>
    </row>
    <row r="271" spans="1:7" ht="12.75" customHeight="1">
      <c r="B271" s="19" t="s">
        <v>1267</v>
      </c>
      <c r="G271" s="106"/>
    </row>
    <row r="272" spans="1:7" ht="51" customHeight="1">
      <c r="B272" s="19" t="s">
        <v>1675</v>
      </c>
      <c r="G272" s="106"/>
    </row>
    <row r="273" spans="1:7" ht="25.5" customHeight="1">
      <c r="A273" s="39"/>
      <c r="B273" s="40" t="s">
        <v>1316</v>
      </c>
      <c r="G273" s="106"/>
    </row>
    <row r="274" spans="1:7" ht="6" customHeight="1">
      <c r="B274" s="19"/>
      <c r="G274" s="106"/>
    </row>
    <row r="275" spans="1:7" ht="12.75" customHeight="1">
      <c r="B275" s="19" t="s">
        <v>1619</v>
      </c>
      <c r="C275" s="7" t="s">
        <v>292</v>
      </c>
      <c r="D275" s="6">
        <v>1</v>
      </c>
      <c r="E275" s="8">
        <v>8500</v>
      </c>
      <c r="F275" s="6">
        <f>+D275*E275</f>
        <v>8500</v>
      </c>
      <c r="G275" s="106">
        <v>8500</v>
      </c>
    </row>
    <row r="276" spans="1:7" ht="12.75" customHeight="1">
      <c r="B276" s="19"/>
      <c r="G276" s="106"/>
    </row>
    <row r="277" spans="1:7" ht="12.75" customHeight="1">
      <c r="A277" s="36" t="s">
        <v>1620</v>
      </c>
      <c r="B277" s="37" t="s">
        <v>1621</v>
      </c>
      <c r="G277" s="106"/>
    </row>
    <row r="278" spans="1:7" ht="25.5" customHeight="1">
      <c r="B278" s="19" t="s">
        <v>1622</v>
      </c>
      <c r="G278" s="106"/>
    </row>
    <row r="279" spans="1:7" ht="25.5" customHeight="1">
      <c r="B279" s="19" t="s">
        <v>1733</v>
      </c>
      <c r="G279" s="106"/>
    </row>
    <row r="280" spans="1:7" ht="25.5" customHeight="1">
      <c r="B280" s="19" t="s">
        <v>1623</v>
      </c>
      <c r="G280" s="106"/>
    </row>
    <row r="281" spans="1:7" ht="51" customHeight="1">
      <c r="B281" s="19" t="s">
        <v>1675</v>
      </c>
      <c r="G281" s="106"/>
    </row>
    <row r="282" spans="1:7" ht="25.5" customHeight="1">
      <c r="A282" s="39"/>
      <c r="B282" s="40" t="s">
        <v>1316</v>
      </c>
      <c r="G282" s="106"/>
    </row>
    <row r="283" spans="1:7" ht="6" customHeight="1">
      <c r="B283" s="19"/>
      <c r="G283" s="106"/>
    </row>
    <row r="284" spans="1:7" ht="12.75" customHeight="1">
      <c r="B284" s="19" t="s">
        <v>1624</v>
      </c>
      <c r="C284" s="7" t="s">
        <v>292</v>
      </c>
      <c r="D284" s="6">
        <v>1</v>
      </c>
      <c r="E284" s="8">
        <v>7200</v>
      </c>
      <c r="F284" s="6">
        <f>+D284*E284</f>
        <v>7200</v>
      </c>
      <c r="G284" s="106">
        <v>7200</v>
      </c>
    </row>
    <row r="285" spans="1:7" ht="12.75" customHeight="1">
      <c r="B285" s="19"/>
      <c r="G285" s="106"/>
    </row>
    <row r="286" spans="1:7" ht="12.75" customHeight="1">
      <c r="A286" s="36" t="s">
        <v>1625</v>
      </c>
      <c r="B286" s="37" t="s">
        <v>1626</v>
      </c>
      <c r="G286" s="106"/>
    </row>
    <row r="287" spans="1:7" ht="25.5" customHeight="1">
      <c r="B287" s="19" t="s">
        <v>1627</v>
      </c>
      <c r="G287" s="106"/>
    </row>
    <row r="288" spans="1:7" ht="25.5" customHeight="1">
      <c r="B288" s="19" t="s">
        <v>1266</v>
      </c>
      <c r="G288" s="106"/>
    </row>
    <row r="289" spans="1:7" ht="25.5" customHeight="1">
      <c r="B289" s="19" t="s">
        <v>1623</v>
      </c>
      <c r="G289" s="106"/>
    </row>
    <row r="290" spans="1:7" ht="51" customHeight="1">
      <c r="B290" s="19" t="s">
        <v>863</v>
      </c>
      <c r="G290" s="106"/>
    </row>
    <row r="291" spans="1:7" ht="25.5" customHeight="1">
      <c r="A291" s="39"/>
      <c r="B291" s="40" t="s">
        <v>1316</v>
      </c>
      <c r="G291" s="106"/>
    </row>
    <row r="292" spans="1:7" ht="6" customHeight="1">
      <c r="B292" s="19"/>
      <c r="G292" s="106"/>
    </row>
    <row r="293" spans="1:7" ht="12.75" customHeight="1">
      <c r="B293" s="19" t="s">
        <v>1628</v>
      </c>
      <c r="C293" s="7" t="s">
        <v>292</v>
      </c>
      <c r="D293" s="6">
        <v>1</v>
      </c>
      <c r="E293" s="8">
        <v>8900</v>
      </c>
      <c r="F293" s="6">
        <f>+D293*E293</f>
        <v>8900</v>
      </c>
      <c r="G293" s="106">
        <v>8900</v>
      </c>
    </row>
    <row r="294" spans="1:7" ht="12.75" customHeight="1">
      <c r="B294" s="19"/>
      <c r="G294" s="106"/>
    </row>
    <row r="295" spans="1:7" ht="12.75" customHeight="1">
      <c r="A295" s="36" t="s">
        <v>1629</v>
      </c>
      <c r="B295" s="37" t="s">
        <v>1630</v>
      </c>
      <c r="G295" s="106"/>
    </row>
    <row r="296" spans="1:7" ht="25.5" customHeight="1">
      <c r="B296" s="19" t="s">
        <v>1631</v>
      </c>
      <c r="G296" s="106"/>
    </row>
    <row r="297" spans="1:7" ht="6" customHeight="1">
      <c r="B297" s="19"/>
      <c r="G297" s="106"/>
    </row>
    <row r="298" spans="1:7" ht="12.75" customHeight="1">
      <c r="B298" s="19" t="s">
        <v>1628</v>
      </c>
      <c r="C298" s="7" t="s">
        <v>292</v>
      </c>
      <c r="D298" s="6">
        <v>1</v>
      </c>
      <c r="E298" s="8">
        <v>7900</v>
      </c>
      <c r="F298" s="6">
        <f>+D298*E298</f>
        <v>7900</v>
      </c>
      <c r="G298" s="106">
        <v>7900</v>
      </c>
    </row>
    <row r="299" spans="1:7" ht="12.75" customHeight="1">
      <c r="B299" s="19"/>
      <c r="G299" s="106"/>
    </row>
    <row r="300" spans="1:7" ht="12.75" customHeight="1">
      <c r="A300" s="36" t="s">
        <v>1632</v>
      </c>
      <c r="B300" s="37" t="s">
        <v>1633</v>
      </c>
      <c r="G300" s="106"/>
    </row>
    <row r="301" spans="1:7" ht="25.5" customHeight="1">
      <c r="B301" s="19" t="s">
        <v>1634</v>
      </c>
      <c r="G301" s="106"/>
    </row>
    <row r="302" spans="1:7" ht="12.75" customHeight="1">
      <c r="B302" s="19" t="s">
        <v>1265</v>
      </c>
      <c r="G302" s="106"/>
    </row>
    <row r="303" spans="1:7" ht="51" customHeight="1">
      <c r="B303" s="19" t="s">
        <v>864</v>
      </c>
      <c r="G303" s="106"/>
    </row>
    <row r="304" spans="1:7" ht="25.5" customHeight="1">
      <c r="A304" s="39"/>
      <c r="B304" s="40" t="s">
        <v>1316</v>
      </c>
      <c r="G304" s="106"/>
    </row>
    <row r="305" spans="2:7" ht="6" customHeight="1">
      <c r="B305" s="19"/>
      <c r="G305" s="106"/>
    </row>
    <row r="306" spans="2:7" ht="12.75" customHeight="1">
      <c r="B306" s="19" t="s">
        <v>1635</v>
      </c>
      <c r="C306" s="7" t="s">
        <v>292</v>
      </c>
      <c r="D306" s="6">
        <v>1</v>
      </c>
      <c r="E306" s="8">
        <v>6800</v>
      </c>
      <c r="F306" s="6">
        <f>+D306*E306</f>
        <v>6800</v>
      </c>
      <c r="G306" s="106">
        <v>6800</v>
      </c>
    </row>
    <row r="307" spans="2:7" ht="12.75" customHeight="1">
      <c r="B307" s="19"/>
      <c r="G307" s="106"/>
    </row>
    <row r="308" spans="2:7" ht="12.75" customHeight="1">
      <c r="B308" s="19"/>
      <c r="G308" s="106"/>
    </row>
    <row r="309" spans="2:7" ht="12.75" customHeight="1">
      <c r="G309" s="106"/>
    </row>
    <row r="310" spans="2:7">
      <c r="B310" s="12"/>
      <c r="C310" s="9"/>
      <c r="D310" s="10"/>
      <c r="E310" s="11"/>
      <c r="F310" s="10"/>
    </row>
    <row r="311" spans="2:7">
      <c r="B311" s="250" t="s">
        <v>82</v>
      </c>
      <c r="C311" s="251"/>
      <c r="D311" s="251"/>
      <c r="E311" s="62"/>
      <c r="F311" s="62">
        <f>SUM(F19:F310)</f>
        <v>228470</v>
      </c>
    </row>
  </sheetData>
  <mergeCells count="2">
    <mergeCell ref="A3:F3"/>
    <mergeCell ref="B311:D3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2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21</vt:i4>
      </vt:variant>
      <vt:variant>
        <vt:lpstr>Imenovani rasponi</vt:lpstr>
      </vt:variant>
      <vt:variant>
        <vt:i4>24</vt:i4>
      </vt:variant>
    </vt:vector>
  </HeadingPairs>
  <TitlesOfParts>
    <vt:vector size="45" baseType="lpstr">
      <vt:lpstr>A_Rušenja</vt:lpstr>
      <vt:lpstr>B_Zemljani</vt:lpstr>
      <vt:lpstr>C_BETONSKI</vt:lpstr>
      <vt:lpstr>E_Tesarski</vt:lpstr>
      <vt:lpstr>H_KROVOPOKR</vt:lpstr>
      <vt:lpstr>K_KAMEN</vt:lpstr>
      <vt:lpstr>N_PVC RADOVI</vt:lpstr>
      <vt:lpstr>BRAVARSKI ČELIK</vt:lpstr>
      <vt:lpstr>R_PVC Stolarija</vt:lpstr>
      <vt:lpstr>3. ASISTIVNA I MULTIMEDIJSKA</vt:lpstr>
      <vt:lpstr>Š_GEODETSKI</vt:lpstr>
      <vt:lpstr>Rekapitulacija_HIDRO</vt:lpstr>
      <vt:lpstr>1_V_VODA</vt:lpstr>
      <vt:lpstr>2_V_Kanaliz</vt:lpstr>
      <vt:lpstr>3_voda_objekt</vt:lpstr>
      <vt:lpstr>4_vert_kanal_objekt</vt:lpstr>
      <vt:lpstr>5_horiz_kanal_objekt</vt:lpstr>
      <vt:lpstr>6_sanitarije</vt:lpstr>
      <vt:lpstr>ELEKTROINSTALACIJE</vt:lpstr>
      <vt:lpstr>VATRODOJAVA</vt:lpstr>
      <vt:lpstr>TERMOINSTALACIJE</vt:lpstr>
      <vt:lpstr>Bf</vt:lpstr>
      <vt:lpstr>EDFGVB</vt:lpstr>
      <vt:lpstr>HFGUIG</vt:lpstr>
      <vt:lpstr>'1_V_VODA'!Ispis_naslova</vt:lpstr>
      <vt:lpstr>'2_V_Kanaliz'!Ispis_naslova</vt:lpstr>
      <vt:lpstr>'3. ASISTIVNA I MULTIMEDIJSKA'!Ispis_naslova</vt:lpstr>
      <vt:lpstr>'3_voda_objekt'!Ispis_naslova</vt:lpstr>
      <vt:lpstr>'4_vert_kanal_objekt'!Ispis_naslova</vt:lpstr>
      <vt:lpstr>'5_horiz_kanal_objekt'!Ispis_naslova</vt:lpstr>
      <vt:lpstr>'6_sanitarije'!Ispis_naslova</vt:lpstr>
      <vt:lpstr>A_Rušenja!Ispis_naslova</vt:lpstr>
      <vt:lpstr>B_Zemljani!Ispis_naslova</vt:lpstr>
      <vt:lpstr>'BRAVARSKI ČELIK'!Ispis_naslova</vt:lpstr>
      <vt:lpstr>C_BETONSKI!Ispis_naslova</vt:lpstr>
      <vt:lpstr>E_Tesarski!Ispis_naslova</vt:lpstr>
      <vt:lpstr>H_KROVOPOKR!Ispis_naslova</vt:lpstr>
      <vt:lpstr>K_KAMEN!Ispis_naslova</vt:lpstr>
      <vt:lpstr>'N_PVC RADOVI'!Ispis_naslova</vt:lpstr>
      <vt:lpstr>'R_PVC Stolarija'!Ispis_naslova</vt:lpstr>
      <vt:lpstr>Š_GEODETSKI!Ispis_naslova</vt:lpstr>
      <vt:lpstr>JGLIUH</vt:lpstr>
      <vt:lpstr>MJBJK</vt:lpstr>
      <vt:lpstr>'3. ASISTIVNA I MULTIMEDIJSKA'!Podrucje_ispisa</vt:lpstr>
      <vt:lpstr>C_BETONSKI!Podrucje_ispisa</vt:lpstr>
    </vt:vector>
  </TitlesOfParts>
  <Company>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Srđan</dc:creator>
  <cp:lastModifiedBy>Maja</cp:lastModifiedBy>
  <cp:lastPrinted>2020-06-29T22:23:08Z</cp:lastPrinted>
  <dcterms:created xsi:type="dcterms:W3CDTF">2003-04-12T13:36:41Z</dcterms:created>
  <dcterms:modified xsi:type="dcterms:W3CDTF">2020-07-05T18:52:59Z</dcterms:modified>
</cp:coreProperties>
</file>